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des" sheetId="1" state="visible" r:id="rId1"/>
    <sheet name="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4">
    <font>
      <name val="Calibri"/>
      <family val="2"/>
      <color theme="1"/>
      <sz val="11"/>
      <scheme val="minor"/>
    </font>
    <font>
      <b val="1"/>
      <color rgb="0010140A"/>
      <sz val="11"/>
    </font>
    <font>
      <b val="1"/>
    </font>
    <font>
      <color rgb="00595959"/>
      <sz val="10"/>
    </font>
  </fonts>
  <fills count="3">
    <fill>
      <patternFill/>
    </fill>
    <fill>
      <patternFill patternType="gray125"/>
    </fill>
    <fill>
      <patternFill patternType="solid">
        <fgColor rgb="00C4F24A"/>
      </patternFill>
    </fill>
  </fills>
  <borders count="2">
    <border>
      <left/>
      <right/>
      <top/>
      <bottom/>
      <diagonal/>
    </border>
    <border>
      <bottom style="thin">
        <color rgb="00BFBFB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1" applyAlignment="1" pivotButton="0" quotePrefix="0" xfId="0">
      <alignment horizontal="left"/>
    </xf>
    <xf numFmtId="4" fontId="0" fillId="0" borderId="0" pivotButton="0" quotePrefix="0" xfId="0"/>
    <xf numFmtId="2" fontId="0" fillId="0" borderId="0" pivotButton="0" quotePrefix="0" xfId="0"/>
    <xf numFmtId="1" fontId="0" fillId="0" borderId="0" pivotButton="0" quotePrefix="0" xfId="0"/>
    <xf numFmtId="164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8" customWidth="1" min="3" max="3"/>
    <col width="7" customWidth="1" min="4" max="4"/>
    <col width="11" customWidth="1" min="5" max="5"/>
    <col width="9" customWidth="1" min="6" max="6"/>
    <col width="9" customWidth="1" min="7" max="7"/>
    <col width="8" customWidth="1" min="8" max="8"/>
    <col width="11" customWidth="1" min="9" max="9"/>
    <col width="11" customWidth="1" min="10" max="10"/>
    <col width="10" customWidth="1" min="11" max="11"/>
    <col width="7" customWidth="1" min="12" max="12"/>
    <col width="22" customWidth="1" min="13" max="13"/>
    <col width="24" customWidth="1" min="14" max="14"/>
    <col width="34" customWidth="1" min="15" max="15"/>
  </cols>
  <sheetData>
    <row r="1">
      <c r="A1" s="1" t="inlineStr">
        <is>
          <t>Date</t>
        </is>
      </c>
      <c r="B1" s="1" t="inlineStr">
        <is>
          <t>Ticker</t>
        </is>
      </c>
      <c r="C1" s="1" t="inlineStr">
        <is>
          <t>Side</t>
        </is>
      </c>
      <c r="D1" s="1" t="inlineStr">
        <is>
          <t>Qty</t>
        </is>
      </c>
      <c r="E1" s="1" t="inlineStr">
        <is>
          <t>Multiplier</t>
        </is>
      </c>
      <c r="F1" s="1" t="inlineStr">
        <is>
          <t>Entry</t>
        </is>
      </c>
      <c r="G1" s="1" t="inlineStr">
        <is>
          <t>Exit</t>
        </is>
      </c>
      <c r="H1" s="1" t="inlineStr">
        <is>
          <t>Fees</t>
        </is>
      </c>
      <c r="I1" s="1" t="inlineStr">
        <is>
          <t>Gross P&amp;L</t>
        </is>
      </c>
      <c r="J1" s="1" t="inlineStr">
        <is>
          <t>Net P&amp;L</t>
        </is>
      </c>
      <c r="K1" s="1" t="inlineStr">
        <is>
          <t>Risk</t>
        </is>
      </c>
      <c r="L1" s="1" t="inlineStr">
        <is>
          <t>R</t>
        </is>
      </c>
      <c r="M1" s="1" t="inlineStr">
        <is>
          <t>Setup</t>
        </is>
      </c>
      <c r="N1" s="1" t="inlineStr">
        <is>
          <t>Exit reason</t>
        </is>
      </c>
      <c r="O1" s="1" t="inlineStr">
        <is>
          <t>Notes</t>
        </is>
      </c>
    </row>
    <row r="2">
      <c r="A2" t="inlineStr">
        <is>
          <t>2026-01-05</t>
        </is>
      </c>
      <c r="B2" t="inlineStr">
        <is>
          <t>AAPL</t>
        </is>
      </c>
      <c r="C2" t="inlineStr">
        <is>
          <t>Long</t>
        </is>
      </c>
      <c r="D2" t="n">
        <v>100</v>
      </c>
      <c r="E2" t="n">
        <v>1</v>
      </c>
      <c r="F2" s="2" t="n">
        <v>189.4</v>
      </c>
      <c r="G2" s="2" t="n">
        <v>193.1</v>
      </c>
      <c r="H2" s="2" t="n">
        <v>2</v>
      </c>
      <c r="I2" s="2">
        <f>IF($B2="","",IF($C2="Short",($F2-$G2),($G2-$F2))*$D2*$E2)</f>
        <v/>
      </c>
      <c r="J2" s="2">
        <f>IF($B2="","",$I2-$H2)</f>
        <v/>
      </c>
      <c r="K2" s="2" t="n">
        <v>290</v>
      </c>
      <c r="L2" s="3">
        <f>IF(OR($B2="",$K2=0,$K2=""),"",$J2/$K2)</f>
        <v/>
      </c>
      <c r="M2" t="inlineStr">
        <is>
          <t>Breakout</t>
        </is>
      </c>
      <c r="N2" t="inlineStr">
        <is>
          <t>Target hit</t>
        </is>
      </c>
      <c r="O2" t="inlineStr"/>
    </row>
    <row r="3">
      <c r="A3" t="inlineStr">
        <is>
          <t>2026-01-07</t>
        </is>
      </c>
      <c r="B3" t="inlineStr">
        <is>
          <t>SPY</t>
        </is>
      </c>
      <c r="C3" t="inlineStr">
        <is>
          <t>Long</t>
        </is>
      </c>
      <c r="D3" t="n">
        <v>4</v>
      </c>
      <c r="E3" t="n">
        <v>100</v>
      </c>
      <c r="F3" s="2" t="n">
        <v>4.05</v>
      </c>
      <c r="G3" s="2" t="n">
        <v>2.3</v>
      </c>
      <c r="H3" s="2" t="n">
        <v>5.2</v>
      </c>
      <c r="I3" s="2">
        <f>IF($B3="","",IF($C3="Short",($F3-$G3),($G3-$F3))*$D3*$E3)</f>
        <v/>
      </c>
      <c r="J3" s="2">
        <f>IF($B3="","",$I3-$H3)</f>
        <v/>
      </c>
      <c r="K3" s="2" t="n">
        <v>1620</v>
      </c>
      <c r="L3" s="3">
        <f>IF(OR($B3="",$K3=0,$K3=""),"",$J3/$K3)</f>
        <v/>
      </c>
      <c r="M3" t="inlineStr">
        <is>
          <t>Fade</t>
        </is>
      </c>
      <c r="N3" t="inlineStr">
        <is>
          <t>Stopped out</t>
        </is>
      </c>
      <c r="O3" t="inlineStr">
        <is>
          <t>Chased the entry</t>
        </is>
      </c>
    </row>
    <row r="4">
      <c r="A4" t="inlineStr">
        <is>
          <t>2026-01-12</t>
        </is>
      </c>
      <c r="B4" t="inlineStr">
        <is>
          <t>MSFT</t>
        </is>
      </c>
      <c r="C4" t="inlineStr">
        <is>
          <t>Long</t>
        </is>
      </c>
      <c r="D4" t="n">
        <v>50</v>
      </c>
      <c r="E4" t="n">
        <v>1</v>
      </c>
      <c r="F4" s="2" t="n">
        <v>402.1</v>
      </c>
      <c r="G4" s="2" t="n">
        <v>393.2</v>
      </c>
      <c r="H4" s="2" t="n">
        <v>2</v>
      </c>
      <c r="I4" s="2">
        <f>IF($B4="","",IF($C4="Short",($F4-$G4),($G4-$F4))*$D4*$E4)</f>
        <v/>
      </c>
      <c r="J4" s="2">
        <f>IF($B4="","",$I4-$H4)</f>
        <v/>
      </c>
      <c r="K4" s="2" t="n">
        <v>455</v>
      </c>
      <c r="L4" s="3">
        <f>IF(OR($B4="",$K4=0,$K4=""),"",$J4/$K4)</f>
        <v/>
      </c>
      <c r="M4" t="inlineStr">
        <is>
          <t>Breakout</t>
        </is>
      </c>
      <c r="N4" t="inlineStr">
        <is>
          <t>Stopped out</t>
        </is>
      </c>
      <c r="O4" t="inlineStr"/>
    </row>
    <row r="5">
      <c r="A5" t="inlineStr">
        <is>
          <t>2026-01-15</t>
        </is>
      </c>
      <c r="B5" t="inlineStr">
        <is>
          <t>NVDA</t>
        </is>
      </c>
      <c r="C5" t="inlineStr">
        <is>
          <t>Long</t>
        </is>
      </c>
      <c r="D5" t="n">
        <v>2</v>
      </c>
      <c r="E5" t="n">
        <v>100</v>
      </c>
      <c r="F5" s="2" t="n">
        <v>6.2</v>
      </c>
      <c r="G5" s="2" t="n">
        <v>9.449999999999999</v>
      </c>
      <c r="H5" s="2" t="n">
        <v>2.6</v>
      </c>
      <c r="I5" s="2">
        <f>IF($B5="","",IF($C5="Short",($F5-$G5),($G5-$F5))*$D5*$E5)</f>
        <v/>
      </c>
      <c r="J5" s="2">
        <f>IF($B5="","",$I5-$H5)</f>
        <v/>
      </c>
      <c r="K5" s="2" t="n">
        <v>1240</v>
      </c>
      <c r="L5" s="3">
        <f>IF(OR($B5="",$K5=0,$K5=""),"",$J5/$K5)</f>
        <v/>
      </c>
      <c r="M5" t="inlineStr">
        <is>
          <t>Breakout</t>
        </is>
      </c>
      <c r="N5" t="inlineStr">
        <is>
          <t>Target hit</t>
        </is>
      </c>
      <c r="O5" t="inlineStr"/>
    </row>
    <row r="6">
      <c r="A6" t="inlineStr">
        <is>
          <t>2026-01-19</t>
        </is>
      </c>
      <c r="B6" t="inlineStr">
        <is>
          <t>SPY</t>
        </is>
      </c>
      <c r="C6" t="inlineStr">
        <is>
          <t>Short</t>
        </is>
      </c>
      <c r="D6" t="n">
        <v>2</v>
      </c>
      <c r="E6" t="n">
        <v>100</v>
      </c>
      <c r="F6" s="2" t="n">
        <v>3.8</v>
      </c>
      <c r="G6" s="2" t="n">
        <v>5.1</v>
      </c>
      <c r="H6" s="2" t="n">
        <v>2.6</v>
      </c>
      <c r="I6" s="2">
        <f>IF($B6="","",IF($C6="Short",($F6-$G6),($G6-$F6))*$D6*$E6)</f>
        <v/>
      </c>
      <c r="J6" s="2">
        <f>IF($B6="","",$I6-$H6)</f>
        <v/>
      </c>
      <c r="K6" s="2" t="n">
        <v>340</v>
      </c>
      <c r="L6" s="3">
        <f>IF(OR($B6="",$K6=0,$K6=""),"",$J6/$K6)</f>
        <v/>
      </c>
      <c r="M6" t="inlineStr">
        <is>
          <t>Fade</t>
        </is>
      </c>
      <c r="N6" t="inlineStr">
        <is>
          <t>Stopped out</t>
        </is>
      </c>
      <c r="O6" t="inlineStr">
        <is>
          <t>Held through news</t>
        </is>
      </c>
    </row>
    <row r="7">
      <c r="A7" t="inlineStr">
        <is>
          <t>2026-01-22</t>
        </is>
      </c>
      <c r="B7" t="inlineStr">
        <is>
          <t>TSLA</t>
        </is>
      </c>
      <c r="C7" t="inlineStr">
        <is>
          <t>Long</t>
        </is>
      </c>
      <c r="D7" t="n">
        <v>30</v>
      </c>
      <c r="E7" t="n">
        <v>1</v>
      </c>
      <c r="F7" s="2" t="n">
        <v>238.9</v>
      </c>
      <c r="G7" s="2" t="n">
        <v>244.2</v>
      </c>
      <c r="H7" s="2" t="n">
        <v>2</v>
      </c>
      <c r="I7" s="2">
        <f>IF($B7="","",IF($C7="Short",($F7-$G7),($G7-$F7))*$D7*$E7)</f>
        <v/>
      </c>
      <c r="J7" s="2">
        <f>IF($B7="","",$I7-$H7)</f>
        <v/>
      </c>
      <c r="K7" s="2" t="n">
        <v>177</v>
      </c>
      <c r="L7" s="3">
        <f>IF(OR($B7="",$K7=0,$K7=""),"",$J7/$K7)</f>
        <v/>
      </c>
      <c r="M7" t="inlineStr">
        <is>
          <t>Breakout</t>
        </is>
      </c>
      <c r="N7" t="inlineStr">
        <is>
          <t>Trailed out</t>
        </is>
      </c>
      <c r="O7" t="inlineStr"/>
    </row>
    <row r="8">
      <c r="A8" t="inlineStr">
        <is>
          <t>2026-01-26</t>
        </is>
      </c>
      <c r="B8" t="inlineStr">
        <is>
          <t>QQQ</t>
        </is>
      </c>
      <c r="C8" t="inlineStr">
        <is>
          <t>Long</t>
        </is>
      </c>
      <c r="D8" t="n">
        <v>2</v>
      </c>
      <c r="E8" t="n">
        <v>100</v>
      </c>
      <c r="F8" s="2" t="n">
        <v>5.5</v>
      </c>
      <c r="G8" s="2" t="n">
        <v>6.1</v>
      </c>
      <c r="H8" s="2" t="n">
        <v>2.6</v>
      </c>
      <c r="I8" s="2">
        <f>IF($B8="","",IF($C8="Short",($F8-$G8),($G8-$F8))*$D8*$E8)</f>
        <v/>
      </c>
      <c r="J8" s="2">
        <f>IF($B8="","",$I8-$H8)</f>
        <v/>
      </c>
      <c r="K8" s="2" t="n">
        <v>1100</v>
      </c>
      <c r="L8" s="3">
        <f>IF(OR($B8="",$K8=0,$K8=""),"",$J8/$K8)</f>
        <v/>
      </c>
      <c r="M8" t="inlineStr">
        <is>
          <t>Fade</t>
        </is>
      </c>
      <c r="N8" t="inlineStr">
        <is>
          <t>Target hit</t>
        </is>
      </c>
      <c r="O8" t="inlineStr"/>
    </row>
    <row r="9">
      <c r="A9" t="inlineStr">
        <is>
          <t>2026-02-02</t>
        </is>
      </c>
      <c r="B9" t="inlineStr">
        <is>
          <t>AMD</t>
        </is>
      </c>
      <c r="C9" t="inlineStr">
        <is>
          <t>Long</t>
        </is>
      </c>
      <c r="D9" t="n">
        <v>80</v>
      </c>
      <c r="E9" t="n">
        <v>1</v>
      </c>
      <c r="F9" s="2" t="n">
        <v>171.25</v>
      </c>
      <c r="G9" s="2" t="n">
        <v>176.6</v>
      </c>
      <c r="H9" s="2" t="n">
        <v>2</v>
      </c>
      <c r="I9" s="2">
        <f>IF($B9="","",IF($C9="Short",($F9-$G9),($G9-$F9))*$D9*$E9)</f>
        <v/>
      </c>
      <c r="J9" s="2">
        <f>IF($B9="","",$I9-$H9)</f>
        <v/>
      </c>
      <c r="K9" s="2" t="n">
        <v>340</v>
      </c>
      <c r="L9" s="3">
        <f>IF(OR($B9="",$K9=0,$K9=""),"",$J9/$K9)</f>
        <v/>
      </c>
      <c r="M9" t="inlineStr">
        <is>
          <t>Breakout</t>
        </is>
      </c>
      <c r="N9" t="inlineStr">
        <is>
          <t>Target hit</t>
        </is>
      </c>
      <c r="O9" t="inlineStr"/>
    </row>
    <row r="10">
      <c r="A10" t="inlineStr">
        <is>
          <t>2026-02-05</t>
        </is>
      </c>
      <c r="B10" t="inlineStr">
        <is>
          <t>SPY</t>
        </is>
      </c>
      <c r="C10" t="inlineStr">
        <is>
          <t>Short</t>
        </is>
      </c>
      <c r="D10" t="n">
        <v>2</v>
      </c>
      <c r="E10" t="n">
        <v>100</v>
      </c>
      <c r="F10" s="2" t="n">
        <v>2.95</v>
      </c>
      <c r="G10" s="2" t="n">
        <v>2.1</v>
      </c>
      <c r="H10" s="2" t="n">
        <v>2.6</v>
      </c>
      <c r="I10" s="2">
        <f>IF($B10="","",IF($C10="Short",($F10-$G10),($G10-$F10))*$D10*$E10)</f>
        <v/>
      </c>
      <c r="J10" s="2">
        <f>IF($B10="","",$I10-$H10)</f>
        <v/>
      </c>
      <c r="K10" s="2" t="n">
        <v>210</v>
      </c>
      <c r="L10" s="3">
        <f>IF(OR($B10="",$K10=0,$K10=""),"",$J10/$K10)</f>
        <v/>
      </c>
      <c r="M10" t="inlineStr">
        <is>
          <t>Fade</t>
        </is>
      </c>
      <c r="N10" t="inlineStr">
        <is>
          <t>Covered early</t>
        </is>
      </c>
      <c r="O10" t="inlineStr"/>
    </row>
    <row r="11">
      <c r="A11" t="inlineStr">
        <is>
          <t>2026-02-09</t>
        </is>
      </c>
      <c r="B11" t="inlineStr">
        <is>
          <t>META</t>
        </is>
      </c>
      <c r="C11" t="inlineStr">
        <is>
          <t>Long</t>
        </is>
      </c>
      <c r="D11" t="n">
        <v>25</v>
      </c>
      <c r="E11" t="n">
        <v>1</v>
      </c>
      <c r="F11" s="2" t="n">
        <v>612.4</v>
      </c>
      <c r="G11" s="2" t="n">
        <v>603.9</v>
      </c>
      <c r="H11" s="2" t="n">
        <v>2</v>
      </c>
      <c r="I11" s="2">
        <f>IF($B11="","",IF($C11="Short",($F11-$G11),($G11-$F11))*$D11*$E11)</f>
        <v/>
      </c>
      <c r="J11" s="2">
        <f>IF($B11="","",$I11-$H11)</f>
        <v/>
      </c>
      <c r="K11" s="2" t="n">
        <v>210</v>
      </c>
      <c r="L11" s="3">
        <f>IF(OR($B11="",$K11=0,$K11=""),"",$J11/$K11)</f>
        <v/>
      </c>
      <c r="M11" t="inlineStr">
        <is>
          <t>Breakout</t>
        </is>
      </c>
      <c r="N11" t="inlineStr">
        <is>
          <t>Stopped out</t>
        </is>
      </c>
      <c r="O11" t="inlineStr">
        <is>
          <t>Sized too large, stopped past the level</t>
        </is>
      </c>
    </row>
    <row r="12">
      <c r="F12" s="2" t="n"/>
      <c r="G12" s="2" t="n"/>
      <c r="H12" s="2" t="n"/>
      <c r="I12" s="2">
        <f>IF($B12="","",IF($C12="Short",($F12-$G12),($G12-$F12))*$D12*$E12)</f>
        <v/>
      </c>
      <c r="J12" s="2">
        <f>IF($B12="","",$I12-$H12)</f>
        <v/>
      </c>
      <c r="K12" s="2" t="n"/>
      <c r="L12" s="3">
        <f>IF(OR($B12="",$K12=0,$K12=""),"",$J12/$K12)</f>
        <v/>
      </c>
    </row>
    <row r="13">
      <c r="F13" s="2" t="n"/>
      <c r="G13" s="2" t="n"/>
      <c r="H13" s="2" t="n"/>
      <c r="I13" s="2">
        <f>IF($B13="","",IF($C13="Short",($F13-$G13),($G13-$F13))*$D13*$E13)</f>
        <v/>
      </c>
      <c r="J13" s="2">
        <f>IF($B13="","",$I13-$H13)</f>
        <v/>
      </c>
      <c r="K13" s="2" t="n"/>
      <c r="L13" s="3">
        <f>IF(OR($B13="",$K13=0,$K13=""),"",$J13/$K13)</f>
        <v/>
      </c>
    </row>
    <row r="14">
      <c r="F14" s="2" t="n"/>
      <c r="G14" s="2" t="n"/>
      <c r="H14" s="2" t="n"/>
      <c r="I14" s="2">
        <f>IF($B14="","",IF($C14="Short",($F14-$G14),($G14-$F14))*$D14*$E14)</f>
        <v/>
      </c>
      <c r="J14" s="2">
        <f>IF($B14="","",$I14-$H14)</f>
        <v/>
      </c>
      <c r="K14" s="2" t="n"/>
      <c r="L14" s="3">
        <f>IF(OR($B14="",$K14=0,$K14=""),"",$J14/$K14)</f>
        <v/>
      </c>
    </row>
    <row r="15">
      <c r="F15" s="2" t="n"/>
      <c r="G15" s="2" t="n"/>
      <c r="H15" s="2" t="n"/>
      <c r="I15" s="2">
        <f>IF($B15="","",IF($C15="Short",($F15-$G15),($G15-$F15))*$D15*$E15)</f>
        <v/>
      </c>
      <c r="J15" s="2">
        <f>IF($B15="","",$I15-$H15)</f>
        <v/>
      </c>
      <c r="K15" s="2" t="n"/>
      <c r="L15" s="3">
        <f>IF(OR($B15="",$K15=0,$K15=""),"",$J15/$K15)</f>
        <v/>
      </c>
    </row>
    <row r="16">
      <c r="F16" s="2" t="n"/>
      <c r="G16" s="2" t="n"/>
      <c r="H16" s="2" t="n"/>
      <c r="I16" s="2">
        <f>IF($B16="","",IF($C16="Short",($F16-$G16),($G16-$F16))*$D16*$E16)</f>
        <v/>
      </c>
      <c r="J16" s="2">
        <f>IF($B16="","",$I16-$H16)</f>
        <v/>
      </c>
      <c r="K16" s="2" t="n"/>
      <c r="L16" s="3">
        <f>IF(OR($B16="",$K16=0,$K16=""),"",$J16/$K16)</f>
        <v/>
      </c>
    </row>
    <row r="17">
      <c r="F17" s="2" t="n"/>
      <c r="G17" s="2" t="n"/>
      <c r="H17" s="2" t="n"/>
      <c r="I17" s="2">
        <f>IF($B17="","",IF($C17="Short",($F17-$G17),($G17-$F17))*$D17*$E17)</f>
        <v/>
      </c>
      <c r="J17" s="2">
        <f>IF($B17="","",$I17-$H17)</f>
        <v/>
      </c>
      <c r="K17" s="2" t="n"/>
      <c r="L17" s="3">
        <f>IF(OR($B17="",$K17=0,$K17=""),"",$J17/$K17)</f>
        <v/>
      </c>
    </row>
    <row r="18">
      <c r="F18" s="2" t="n"/>
      <c r="G18" s="2" t="n"/>
      <c r="H18" s="2" t="n"/>
      <c r="I18" s="2">
        <f>IF($B18="","",IF($C18="Short",($F18-$G18),($G18-$F18))*$D18*$E18)</f>
        <v/>
      </c>
      <c r="J18" s="2">
        <f>IF($B18="","",$I18-$H18)</f>
        <v/>
      </c>
      <c r="K18" s="2" t="n"/>
      <c r="L18" s="3">
        <f>IF(OR($B18="",$K18=0,$K18=""),"",$J18/$K18)</f>
        <v/>
      </c>
    </row>
    <row r="19">
      <c r="F19" s="2" t="n"/>
      <c r="G19" s="2" t="n"/>
      <c r="H19" s="2" t="n"/>
      <c r="I19" s="2">
        <f>IF($B19="","",IF($C19="Short",($F19-$G19),($G19-$F19))*$D19*$E19)</f>
        <v/>
      </c>
      <c r="J19" s="2">
        <f>IF($B19="","",$I19-$H19)</f>
        <v/>
      </c>
      <c r="K19" s="2" t="n"/>
      <c r="L19" s="3">
        <f>IF(OR($B19="",$K19=0,$K19=""),"",$J19/$K19)</f>
        <v/>
      </c>
    </row>
    <row r="20">
      <c r="F20" s="2" t="n"/>
      <c r="G20" s="2" t="n"/>
      <c r="H20" s="2" t="n"/>
      <c r="I20" s="2">
        <f>IF($B20="","",IF($C20="Short",($F20-$G20),($G20-$F20))*$D20*$E20)</f>
        <v/>
      </c>
      <c r="J20" s="2">
        <f>IF($B20="","",$I20-$H20)</f>
        <v/>
      </c>
      <c r="K20" s="2" t="n"/>
      <c r="L20" s="3">
        <f>IF(OR($B20="",$K20=0,$K20=""),"",$J20/$K20)</f>
        <v/>
      </c>
    </row>
    <row r="21">
      <c r="F21" s="2" t="n"/>
      <c r="G21" s="2" t="n"/>
      <c r="H21" s="2" t="n"/>
      <c r="I21" s="2">
        <f>IF($B21="","",IF($C21="Short",($F21-$G21),($G21-$F21))*$D21*$E21)</f>
        <v/>
      </c>
      <c r="J21" s="2">
        <f>IF($B21="","",$I21-$H21)</f>
        <v/>
      </c>
      <c r="K21" s="2" t="n"/>
      <c r="L21" s="3">
        <f>IF(OR($B21="",$K21=0,$K21=""),"",$J21/$K21)</f>
        <v/>
      </c>
    </row>
    <row r="22">
      <c r="F22" s="2" t="n"/>
      <c r="G22" s="2" t="n"/>
      <c r="H22" s="2" t="n"/>
      <c r="I22" s="2">
        <f>IF($B22="","",IF($C22="Short",($F22-$G22),($G22-$F22))*$D22*$E22)</f>
        <v/>
      </c>
      <c r="J22" s="2">
        <f>IF($B22="","",$I22-$H22)</f>
        <v/>
      </c>
      <c r="K22" s="2" t="n"/>
      <c r="L22" s="3">
        <f>IF(OR($B22="",$K22=0,$K22=""),"",$J22/$K22)</f>
        <v/>
      </c>
    </row>
    <row r="23">
      <c r="F23" s="2" t="n"/>
      <c r="G23" s="2" t="n"/>
      <c r="H23" s="2" t="n"/>
      <c r="I23" s="2">
        <f>IF($B23="","",IF($C23="Short",($F23-$G23),($G23-$F23))*$D23*$E23)</f>
        <v/>
      </c>
      <c r="J23" s="2">
        <f>IF($B23="","",$I23-$H23)</f>
        <v/>
      </c>
      <c r="K23" s="2" t="n"/>
      <c r="L23" s="3">
        <f>IF(OR($B23="",$K23=0,$K23=""),"",$J23/$K23)</f>
        <v/>
      </c>
    </row>
    <row r="24">
      <c r="F24" s="2" t="n"/>
      <c r="G24" s="2" t="n"/>
      <c r="H24" s="2" t="n"/>
      <c r="I24" s="2">
        <f>IF($B24="","",IF($C24="Short",($F24-$G24),($G24-$F24))*$D24*$E24)</f>
        <v/>
      </c>
      <c r="J24" s="2">
        <f>IF($B24="","",$I24-$H24)</f>
        <v/>
      </c>
      <c r="K24" s="2" t="n"/>
      <c r="L24" s="3">
        <f>IF(OR($B24="",$K24=0,$K24=""),"",$J24/$K24)</f>
        <v/>
      </c>
    </row>
    <row r="25">
      <c r="F25" s="2" t="n"/>
      <c r="G25" s="2" t="n"/>
      <c r="H25" s="2" t="n"/>
      <c r="I25" s="2">
        <f>IF($B25="","",IF($C25="Short",($F25-$G25),($G25-$F25))*$D25*$E25)</f>
        <v/>
      </c>
      <c r="J25" s="2">
        <f>IF($B25="","",$I25-$H25)</f>
        <v/>
      </c>
      <c r="K25" s="2" t="n"/>
      <c r="L25" s="3">
        <f>IF(OR($B25="",$K25=0,$K25=""),"",$J25/$K25)</f>
        <v/>
      </c>
    </row>
    <row r="26">
      <c r="F26" s="2" t="n"/>
      <c r="G26" s="2" t="n"/>
      <c r="H26" s="2" t="n"/>
      <c r="I26" s="2">
        <f>IF($B26="","",IF($C26="Short",($F26-$G26),($G26-$F26))*$D26*$E26)</f>
        <v/>
      </c>
      <c r="J26" s="2">
        <f>IF($B26="","",$I26-$H26)</f>
        <v/>
      </c>
      <c r="K26" s="2" t="n"/>
      <c r="L26" s="3">
        <f>IF(OR($B26="",$K26=0,$K26=""),"",$J26/$K26)</f>
        <v/>
      </c>
    </row>
    <row r="27">
      <c r="F27" s="2" t="n"/>
      <c r="G27" s="2" t="n"/>
      <c r="H27" s="2" t="n"/>
      <c r="I27" s="2">
        <f>IF($B27="","",IF($C27="Short",($F27-$G27),($G27-$F27))*$D27*$E27)</f>
        <v/>
      </c>
      <c r="J27" s="2">
        <f>IF($B27="","",$I27-$H27)</f>
        <v/>
      </c>
      <c r="K27" s="2" t="n"/>
      <c r="L27" s="3">
        <f>IF(OR($B27="",$K27=0,$K27=""),"",$J27/$K27)</f>
        <v/>
      </c>
    </row>
    <row r="28">
      <c r="F28" s="2" t="n"/>
      <c r="G28" s="2" t="n"/>
      <c r="H28" s="2" t="n"/>
      <c r="I28" s="2">
        <f>IF($B28="","",IF($C28="Short",($F28-$G28),($G28-$F28))*$D28*$E28)</f>
        <v/>
      </c>
      <c r="J28" s="2">
        <f>IF($B28="","",$I28-$H28)</f>
        <v/>
      </c>
      <c r="K28" s="2" t="n"/>
      <c r="L28" s="3">
        <f>IF(OR($B28="",$K28=0,$K28=""),"",$J28/$K28)</f>
        <v/>
      </c>
    </row>
    <row r="29">
      <c r="F29" s="2" t="n"/>
      <c r="G29" s="2" t="n"/>
      <c r="H29" s="2" t="n"/>
      <c r="I29" s="2">
        <f>IF($B29="","",IF($C29="Short",($F29-$G29),($G29-$F29))*$D29*$E29)</f>
        <v/>
      </c>
      <c r="J29" s="2">
        <f>IF($B29="","",$I29-$H29)</f>
        <v/>
      </c>
      <c r="K29" s="2" t="n"/>
      <c r="L29" s="3">
        <f>IF(OR($B29="",$K29=0,$K29=""),"",$J29/$K29)</f>
        <v/>
      </c>
    </row>
    <row r="30">
      <c r="F30" s="2" t="n"/>
      <c r="G30" s="2" t="n"/>
      <c r="H30" s="2" t="n"/>
      <c r="I30" s="2">
        <f>IF($B30="","",IF($C30="Short",($F30-$G30),($G30-$F30))*$D30*$E30)</f>
        <v/>
      </c>
      <c r="J30" s="2">
        <f>IF($B30="","",$I30-$H30)</f>
        <v/>
      </c>
      <c r="K30" s="2" t="n"/>
      <c r="L30" s="3">
        <f>IF(OR($B30="",$K30=0,$K30=""),"",$J30/$K30)</f>
        <v/>
      </c>
    </row>
    <row r="31">
      <c r="F31" s="2" t="n"/>
      <c r="G31" s="2" t="n"/>
      <c r="H31" s="2" t="n"/>
      <c r="I31" s="2">
        <f>IF($B31="","",IF($C31="Short",($F31-$G31),($G31-$F31))*$D31*$E31)</f>
        <v/>
      </c>
      <c r="J31" s="2">
        <f>IF($B31="","",$I31-$H31)</f>
        <v/>
      </c>
      <c r="K31" s="2" t="n"/>
      <c r="L31" s="3">
        <f>IF(OR($B31="",$K31=0,$K31=""),"",$J31/$K31)</f>
        <v/>
      </c>
    </row>
    <row r="32">
      <c r="F32" s="2" t="n"/>
      <c r="G32" s="2" t="n"/>
      <c r="H32" s="2" t="n"/>
      <c r="I32" s="2">
        <f>IF($B32="","",IF($C32="Short",($F32-$G32),($G32-$F32))*$D32*$E32)</f>
        <v/>
      </c>
      <c r="J32" s="2">
        <f>IF($B32="","",$I32-$H32)</f>
        <v/>
      </c>
      <c r="K32" s="2" t="n"/>
      <c r="L32" s="3">
        <f>IF(OR($B32="",$K32=0,$K32=""),"",$J32/$K32)</f>
        <v/>
      </c>
    </row>
    <row r="33">
      <c r="F33" s="2" t="n"/>
      <c r="G33" s="2" t="n"/>
      <c r="H33" s="2" t="n"/>
      <c r="I33" s="2">
        <f>IF($B33="","",IF($C33="Short",($F33-$G33),($G33-$F33))*$D33*$E33)</f>
        <v/>
      </c>
      <c r="J33" s="2">
        <f>IF($B33="","",$I33-$H33)</f>
        <v/>
      </c>
      <c r="K33" s="2" t="n"/>
      <c r="L33" s="3">
        <f>IF(OR($B33="",$K33=0,$K33=""),"",$J33/$K33)</f>
        <v/>
      </c>
    </row>
    <row r="34">
      <c r="F34" s="2" t="n"/>
      <c r="G34" s="2" t="n"/>
      <c r="H34" s="2" t="n"/>
      <c r="I34" s="2">
        <f>IF($B34="","",IF($C34="Short",($F34-$G34),($G34-$F34))*$D34*$E34)</f>
        <v/>
      </c>
      <c r="J34" s="2">
        <f>IF($B34="","",$I34-$H34)</f>
        <v/>
      </c>
      <c r="K34" s="2" t="n"/>
      <c r="L34" s="3">
        <f>IF(OR($B34="",$K34=0,$K34=""),"",$J34/$K34)</f>
        <v/>
      </c>
    </row>
    <row r="35">
      <c r="F35" s="2" t="n"/>
      <c r="G35" s="2" t="n"/>
      <c r="H35" s="2" t="n"/>
      <c r="I35" s="2">
        <f>IF($B35="","",IF($C35="Short",($F35-$G35),($G35-$F35))*$D35*$E35)</f>
        <v/>
      </c>
      <c r="J35" s="2">
        <f>IF($B35="","",$I35-$H35)</f>
        <v/>
      </c>
      <c r="K35" s="2" t="n"/>
      <c r="L35" s="3">
        <f>IF(OR($B35="",$K35=0,$K35=""),"",$J35/$K35)</f>
        <v/>
      </c>
    </row>
    <row r="36">
      <c r="F36" s="2" t="n"/>
      <c r="G36" s="2" t="n"/>
      <c r="H36" s="2" t="n"/>
      <c r="I36" s="2">
        <f>IF($B36="","",IF($C36="Short",($F36-$G36),($G36-$F36))*$D36*$E36)</f>
        <v/>
      </c>
      <c r="J36" s="2">
        <f>IF($B36="","",$I36-$H36)</f>
        <v/>
      </c>
      <c r="K36" s="2" t="n"/>
      <c r="L36" s="3">
        <f>IF(OR($B36="",$K36=0,$K36=""),"",$J36/$K36)</f>
        <v/>
      </c>
    </row>
    <row r="37">
      <c r="F37" s="2" t="n"/>
      <c r="G37" s="2" t="n"/>
      <c r="H37" s="2" t="n"/>
      <c r="I37" s="2">
        <f>IF($B37="","",IF($C37="Short",($F37-$G37),($G37-$F37))*$D37*$E37)</f>
        <v/>
      </c>
      <c r="J37" s="2">
        <f>IF($B37="","",$I37-$H37)</f>
        <v/>
      </c>
      <c r="K37" s="2" t="n"/>
      <c r="L37" s="3">
        <f>IF(OR($B37="",$K37=0,$K37=""),"",$J37/$K37)</f>
        <v/>
      </c>
    </row>
    <row r="38">
      <c r="F38" s="2" t="n"/>
      <c r="G38" s="2" t="n"/>
      <c r="H38" s="2" t="n"/>
      <c r="I38" s="2">
        <f>IF($B38="","",IF($C38="Short",($F38-$G38),($G38-$F38))*$D38*$E38)</f>
        <v/>
      </c>
      <c r="J38" s="2">
        <f>IF($B38="","",$I38-$H38)</f>
        <v/>
      </c>
      <c r="K38" s="2" t="n"/>
      <c r="L38" s="3">
        <f>IF(OR($B38="",$K38=0,$K38=""),"",$J38/$K38)</f>
        <v/>
      </c>
    </row>
    <row r="39">
      <c r="F39" s="2" t="n"/>
      <c r="G39" s="2" t="n"/>
      <c r="H39" s="2" t="n"/>
      <c r="I39" s="2">
        <f>IF($B39="","",IF($C39="Short",($F39-$G39),($G39-$F39))*$D39*$E39)</f>
        <v/>
      </c>
      <c r="J39" s="2">
        <f>IF($B39="","",$I39-$H39)</f>
        <v/>
      </c>
      <c r="K39" s="2" t="n"/>
      <c r="L39" s="3">
        <f>IF(OR($B39="",$K39=0,$K39=""),"",$J39/$K39)</f>
        <v/>
      </c>
    </row>
    <row r="40">
      <c r="F40" s="2" t="n"/>
      <c r="G40" s="2" t="n"/>
      <c r="H40" s="2" t="n"/>
      <c r="I40" s="2">
        <f>IF($B40="","",IF($C40="Short",($F40-$G40),($G40-$F40))*$D40*$E40)</f>
        <v/>
      </c>
      <c r="J40" s="2">
        <f>IF($B40="","",$I40-$H40)</f>
        <v/>
      </c>
      <c r="K40" s="2" t="n"/>
      <c r="L40" s="3">
        <f>IF(OR($B40="",$K40=0,$K40=""),"",$J40/$K40)</f>
        <v/>
      </c>
    </row>
    <row r="41">
      <c r="F41" s="2" t="n"/>
      <c r="G41" s="2" t="n"/>
      <c r="H41" s="2" t="n"/>
      <c r="I41" s="2">
        <f>IF($B41="","",IF($C41="Short",($F41-$G41),($G41-$F41))*$D41*$E41)</f>
        <v/>
      </c>
      <c r="J41" s="2">
        <f>IF($B41="","",$I41-$H41)</f>
        <v/>
      </c>
      <c r="K41" s="2" t="n"/>
      <c r="L41" s="3">
        <f>IF(OR($B41="",$K41=0,$K41=""),"",$J41/$K41)</f>
        <v/>
      </c>
    </row>
    <row r="42">
      <c r="F42" s="2" t="n"/>
      <c r="G42" s="2" t="n"/>
      <c r="H42" s="2" t="n"/>
      <c r="I42" s="2">
        <f>IF($B42="","",IF($C42="Short",($F42-$G42),($G42-$F42))*$D42*$E42)</f>
        <v/>
      </c>
      <c r="J42" s="2">
        <f>IF($B42="","",$I42-$H42)</f>
        <v/>
      </c>
      <c r="K42" s="2" t="n"/>
      <c r="L42" s="3">
        <f>IF(OR($B42="",$K42=0,$K42=""),"",$J42/$K42)</f>
        <v/>
      </c>
    </row>
    <row r="43">
      <c r="F43" s="2" t="n"/>
      <c r="G43" s="2" t="n"/>
      <c r="H43" s="2" t="n"/>
      <c r="I43" s="2">
        <f>IF($B43="","",IF($C43="Short",($F43-$G43),($G43-$F43))*$D43*$E43)</f>
        <v/>
      </c>
      <c r="J43" s="2">
        <f>IF($B43="","",$I43-$H43)</f>
        <v/>
      </c>
      <c r="K43" s="2" t="n"/>
      <c r="L43" s="3">
        <f>IF(OR($B43="",$K43=0,$K43=""),"",$J43/$K43)</f>
        <v/>
      </c>
    </row>
    <row r="44">
      <c r="F44" s="2" t="n"/>
      <c r="G44" s="2" t="n"/>
      <c r="H44" s="2" t="n"/>
      <c r="I44" s="2">
        <f>IF($B44="","",IF($C44="Short",($F44-$G44),($G44-$F44))*$D44*$E44)</f>
        <v/>
      </c>
      <c r="J44" s="2">
        <f>IF($B44="","",$I44-$H44)</f>
        <v/>
      </c>
      <c r="K44" s="2" t="n"/>
      <c r="L44" s="3">
        <f>IF(OR($B44="",$K44=0,$K44=""),"",$J44/$K44)</f>
        <v/>
      </c>
    </row>
    <row r="45">
      <c r="F45" s="2" t="n"/>
      <c r="G45" s="2" t="n"/>
      <c r="H45" s="2" t="n"/>
      <c r="I45" s="2">
        <f>IF($B45="","",IF($C45="Short",($F45-$G45),($G45-$F45))*$D45*$E45)</f>
        <v/>
      </c>
      <c r="J45" s="2">
        <f>IF($B45="","",$I45-$H45)</f>
        <v/>
      </c>
      <c r="K45" s="2" t="n"/>
      <c r="L45" s="3">
        <f>IF(OR($B45="",$K45=0,$K45=""),"",$J45/$K45)</f>
        <v/>
      </c>
    </row>
    <row r="46">
      <c r="F46" s="2" t="n"/>
      <c r="G46" s="2" t="n"/>
      <c r="H46" s="2" t="n"/>
      <c r="I46" s="2">
        <f>IF($B46="","",IF($C46="Short",($F46-$G46),($G46-$F46))*$D46*$E46)</f>
        <v/>
      </c>
      <c r="J46" s="2">
        <f>IF($B46="","",$I46-$H46)</f>
        <v/>
      </c>
      <c r="K46" s="2" t="n"/>
      <c r="L46" s="3">
        <f>IF(OR($B46="",$K46=0,$K46=""),"",$J46/$K46)</f>
        <v/>
      </c>
    </row>
    <row r="47">
      <c r="F47" s="2" t="n"/>
      <c r="G47" s="2" t="n"/>
      <c r="H47" s="2" t="n"/>
      <c r="I47" s="2">
        <f>IF($B47="","",IF($C47="Short",($F47-$G47),($G47-$F47))*$D47*$E47)</f>
        <v/>
      </c>
      <c r="J47" s="2">
        <f>IF($B47="","",$I47-$H47)</f>
        <v/>
      </c>
      <c r="K47" s="2" t="n"/>
      <c r="L47" s="3">
        <f>IF(OR($B47="",$K47=0,$K47=""),"",$J47/$K47)</f>
        <v/>
      </c>
    </row>
    <row r="48">
      <c r="F48" s="2" t="n"/>
      <c r="G48" s="2" t="n"/>
      <c r="H48" s="2" t="n"/>
      <c r="I48" s="2">
        <f>IF($B48="","",IF($C48="Short",($F48-$G48),($G48-$F48))*$D48*$E48)</f>
        <v/>
      </c>
      <c r="J48" s="2">
        <f>IF($B48="","",$I48-$H48)</f>
        <v/>
      </c>
      <c r="K48" s="2" t="n"/>
      <c r="L48" s="3">
        <f>IF(OR($B48="",$K48=0,$K48=""),"",$J48/$K48)</f>
        <v/>
      </c>
    </row>
    <row r="49">
      <c r="F49" s="2" t="n"/>
      <c r="G49" s="2" t="n"/>
      <c r="H49" s="2" t="n"/>
      <c r="I49" s="2">
        <f>IF($B49="","",IF($C49="Short",($F49-$G49),($G49-$F49))*$D49*$E49)</f>
        <v/>
      </c>
      <c r="J49" s="2">
        <f>IF($B49="","",$I49-$H49)</f>
        <v/>
      </c>
      <c r="K49" s="2" t="n"/>
      <c r="L49" s="3">
        <f>IF(OR($B49="",$K49=0,$K49=""),"",$J49/$K49)</f>
        <v/>
      </c>
    </row>
    <row r="50">
      <c r="F50" s="2" t="n"/>
      <c r="G50" s="2" t="n"/>
      <c r="H50" s="2" t="n"/>
      <c r="I50" s="2">
        <f>IF($B50="","",IF($C50="Short",($F50-$G50),($G50-$F50))*$D50*$E50)</f>
        <v/>
      </c>
      <c r="J50" s="2">
        <f>IF($B50="","",$I50-$H50)</f>
        <v/>
      </c>
      <c r="K50" s="2" t="n"/>
      <c r="L50" s="3">
        <f>IF(OR($B50="",$K50=0,$K50=""),"",$J50/$K50)</f>
        <v/>
      </c>
    </row>
    <row r="51">
      <c r="F51" s="2" t="n"/>
      <c r="G51" s="2" t="n"/>
      <c r="H51" s="2" t="n"/>
      <c r="I51" s="2">
        <f>IF($B51="","",IF($C51="Short",($F51-$G51),($G51-$F51))*$D51*$E51)</f>
        <v/>
      </c>
      <c r="J51" s="2">
        <f>IF($B51="","",$I51-$H51)</f>
        <v/>
      </c>
      <c r="K51" s="2" t="n"/>
      <c r="L51" s="3">
        <f>IF(OR($B51="",$K51=0,$K51=""),"",$J51/$K51)</f>
        <v/>
      </c>
    </row>
    <row r="52">
      <c r="F52" s="2" t="n"/>
      <c r="G52" s="2" t="n"/>
      <c r="H52" s="2" t="n"/>
      <c r="I52" s="2">
        <f>IF($B52="","",IF($C52="Short",($F52-$G52),($G52-$F52))*$D52*$E52)</f>
        <v/>
      </c>
      <c r="J52" s="2">
        <f>IF($B52="","",$I52-$H52)</f>
        <v/>
      </c>
      <c r="K52" s="2" t="n"/>
      <c r="L52" s="3">
        <f>IF(OR($B52="",$K52=0,$K52=""),"",$J52/$K52)</f>
        <v/>
      </c>
    </row>
    <row r="53">
      <c r="F53" s="2" t="n"/>
      <c r="G53" s="2" t="n"/>
      <c r="H53" s="2" t="n"/>
      <c r="I53" s="2">
        <f>IF($B53="","",IF($C53="Short",($F53-$G53),($G53-$F53))*$D53*$E53)</f>
        <v/>
      </c>
      <c r="J53" s="2">
        <f>IF($B53="","",$I53-$H53)</f>
        <v/>
      </c>
      <c r="K53" s="2" t="n"/>
      <c r="L53" s="3">
        <f>IF(OR($B53="",$K53=0,$K53=""),"",$J53/$K53)</f>
        <v/>
      </c>
    </row>
    <row r="54">
      <c r="F54" s="2" t="n"/>
      <c r="G54" s="2" t="n"/>
      <c r="H54" s="2" t="n"/>
      <c r="I54" s="2">
        <f>IF($B54="","",IF($C54="Short",($F54-$G54),($G54-$F54))*$D54*$E54)</f>
        <v/>
      </c>
      <c r="J54" s="2">
        <f>IF($B54="","",$I54-$H54)</f>
        <v/>
      </c>
      <c r="K54" s="2" t="n"/>
      <c r="L54" s="3">
        <f>IF(OR($B54="",$K54=0,$K54=""),"",$J54/$K54)</f>
        <v/>
      </c>
    </row>
    <row r="55">
      <c r="F55" s="2" t="n"/>
      <c r="G55" s="2" t="n"/>
      <c r="H55" s="2" t="n"/>
      <c r="I55" s="2">
        <f>IF($B55="","",IF($C55="Short",($F55-$G55),($G55-$F55))*$D55*$E55)</f>
        <v/>
      </c>
      <c r="J55" s="2">
        <f>IF($B55="","",$I55-$H55)</f>
        <v/>
      </c>
      <c r="K55" s="2" t="n"/>
      <c r="L55" s="3">
        <f>IF(OR($B55="",$K55=0,$K55=""),"",$J55/$K55)</f>
        <v/>
      </c>
    </row>
    <row r="56">
      <c r="F56" s="2" t="n"/>
      <c r="G56" s="2" t="n"/>
      <c r="H56" s="2" t="n"/>
      <c r="I56" s="2">
        <f>IF($B56="","",IF($C56="Short",($F56-$G56),($G56-$F56))*$D56*$E56)</f>
        <v/>
      </c>
      <c r="J56" s="2">
        <f>IF($B56="","",$I56-$H56)</f>
        <v/>
      </c>
      <c r="K56" s="2" t="n"/>
      <c r="L56" s="3">
        <f>IF(OR($B56="",$K56=0,$K56=""),"",$J56/$K56)</f>
        <v/>
      </c>
    </row>
    <row r="57">
      <c r="F57" s="2" t="n"/>
      <c r="G57" s="2" t="n"/>
      <c r="H57" s="2" t="n"/>
      <c r="I57" s="2">
        <f>IF($B57="","",IF($C57="Short",($F57-$G57),($G57-$F57))*$D57*$E57)</f>
        <v/>
      </c>
      <c r="J57" s="2">
        <f>IF($B57="","",$I57-$H57)</f>
        <v/>
      </c>
      <c r="K57" s="2" t="n"/>
      <c r="L57" s="3">
        <f>IF(OR($B57="",$K57=0,$K57=""),"",$J57/$K57)</f>
        <v/>
      </c>
    </row>
    <row r="58">
      <c r="F58" s="2" t="n"/>
      <c r="G58" s="2" t="n"/>
      <c r="H58" s="2" t="n"/>
      <c r="I58" s="2">
        <f>IF($B58="","",IF($C58="Short",($F58-$G58),($G58-$F58))*$D58*$E58)</f>
        <v/>
      </c>
      <c r="J58" s="2">
        <f>IF($B58="","",$I58-$H58)</f>
        <v/>
      </c>
      <c r="K58" s="2" t="n"/>
      <c r="L58" s="3">
        <f>IF(OR($B58="",$K58=0,$K58=""),"",$J58/$K58)</f>
        <v/>
      </c>
    </row>
    <row r="59">
      <c r="F59" s="2" t="n"/>
      <c r="G59" s="2" t="n"/>
      <c r="H59" s="2" t="n"/>
      <c r="I59" s="2">
        <f>IF($B59="","",IF($C59="Short",($F59-$G59),($G59-$F59))*$D59*$E59)</f>
        <v/>
      </c>
      <c r="J59" s="2">
        <f>IF($B59="","",$I59-$H59)</f>
        <v/>
      </c>
      <c r="K59" s="2" t="n"/>
      <c r="L59" s="3">
        <f>IF(OR($B59="",$K59=0,$K59=""),"",$J59/$K59)</f>
        <v/>
      </c>
    </row>
    <row r="60">
      <c r="F60" s="2" t="n"/>
      <c r="G60" s="2" t="n"/>
      <c r="H60" s="2" t="n"/>
      <c r="I60" s="2">
        <f>IF($B60="","",IF($C60="Short",($F60-$G60),($G60-$F60))*$D60*$E60)</f>
        <v/>
      </c>
      <c r="J60" s="2">
        <f>IF($B60="","",$I60-$H60)</f>
        <v/>
      </c>
      <c r="K60" s="2" t="n"/>
      <c r="L60" s="3">
        <f>IF(OR($B60="",$K60=0,$K60=""),"",$J60/$K60)</f>
        <v/>
      </c>
    </row>
    <row r="61">
      <c r="F61" s="2" t="n"/>
      <c r="G61" s="2" t="n"/>
      <c r="H61" s="2" t="n"/>
      <c r="I61" s="2">
        <f>IF($B61="","",IF($C61="Short",($F61-$G61),($G61-$F61))*$D61*$E61)</f>
        <v/>
      </c>
      <c r="J61" s="2">
        <f>IF($B61="","",$I61-$H61)</f>
        <v/>
      </c>
      <c r="K61" s="2" t="n"/>
      <c r="L61" s="3">
        <f>IF(OR($B61="",$K61=0,$K61=""),"",$J61/$K61)</f>
        <v/>
      </c>
    </row>
    <row r="62">
      <c r="F62" s="2" t="n"/>
      <c r="G62" s="2" t="n"/>
      <c r="H62" s="2" t="n"/>
      <c r="I62" s="2">
        <f>IF($B62="","",IF($C62="Short",($F62-$G62),($G62-$F62))*$D62*$E62)</f>
        <v/>
      </c>
      <c r="J62" s="2">
        <f>IF($B62="","",$I62-$H62)</f>
        <v/>
      </c>
      <c r="K62" s="2" t="n"/>
      <c r="L62" s="3">
        <f>IF(OR($B62="",$K62=0,$K62=""),"",$J62/$K62)</f>
        <v/>
      </c>
    </row>
    <row r="63">
      <c r="F63" s="2" t="n"/>
      <c r="G63" s="2" t="n"/>
      <c r="H63" s="2" t="n"/>
      <c r="I63" s="2">
        <f>IF($B63="","",IF($C63="Short",($F63-$G63),($G63-$F63))*$D63*$E63)</f>
        <v/>
      </c>
      <c r="J63" s="2">
        <f>IF($B63="","",$I63-$H63)</f>
        <v/>
      </c>
      <c r="K63" s="2" t="n"/>
      <c r="L63" s="3">
        <f>IF(OR($B63="",$K63=0,$K63=""),"",$J63/$K63)</f>
        <v/>
      </c>
    </row>
    <row r="64">
      <c r="F64" s="2" t="n"/>
      <c r="G64" s="2" t="n"/>
      <c r="H64" s="2" t="n"/>
      <c r="I64" s="2">
        <f>IF($B64="","",IF($C64="Short",($F64-$G64),($G64-$F64))*$D64*$E64)</f>
        <v/>
      </c>
      <c r="J64" s="2">
        <f>IF($B64="","",$I64-$H64)</f>
        <v/>
      </c>
      <c r="K64" s="2" t="n"/>
      <c r="L64" s="3">
        <f>IF(OR($B64="",$K64=0,$K64=""),"",$J64/$K64)</f>
        <v/>
      </c>
    </row>
    <row r="65">
      <c r="F65" s="2" t="n"/>
      <c r="G65" s="2" t="n"/>
      <c r="H65" s="2" t="n"/>
      <c r="I65" s="2">
        <f>IF($B65="","",IF($C65="Short",($F65-$G65),($G65-$F65))*$D65*$E65)</f>
        <v/>
      </c>
      <c r="J65" s="2">
        <f>IF($B65="","",$I65-$H65)</f>
        <v/>
      </c>
      <c r="K65" s="2" t="n"/>
      <c r="L65" s="3">
        <f>IF(OR($B65="",$K65=0,$K65=""),"",$J65/$K65)</f>
        <v/>
      </c>
    </row>
    <row r="66">
      <c r="F66" s="2" t="n"/>
      <c r="G66" s="2" t="n"/>
      <c r="H66" s="2" t="n"/>
      <c r="I66" s="2">
        <f>IF($B66="","",IF($C66="Short",($F66-$G66),($G66-$F66))*$D66*$E66)</f>
        <v/>
      </c>
      <c r="J66" s="2">
        <f>IF($B66="","",$I66-$H66)</f>
        <v/>
      </c>
      <c r="K66" s="2" t="n"/>
      <c r="L66" s="3">
        <f>IF(OR($B66="",$K66=0,$K66=""),"",$J66/$K66)</f>
        <v/>
      </c>
    </row>
    <row r="67">
      <c r="F67" s="2" t="n"/>
      <c r="G67" s="2" t="n"/>
      <c r="H67" s="2" t="n"/>
      <c r="I67" s="2">
        <f>IF($B67="","",IF($C67="Short",($F67-$G67),($G67-$F67))*$D67*$E67)</f>
        <v/>
      </c>
      <c r="J67" s="2">
        <f>IF($B67="","",$I67-$H67)</f>
        <v/>
      </c>
      <c r="K67" s="2" t="n"/>
      <c r="L67" s="3">
        <f>IF(OR($B67="",$K67=0,$K67=""),"",$J67/$K67)</f>
        <v/>
      </c>
    </row>
    <row r="68">
      <c r="F68" s="2" t="n"/>
      <c r="G68" s="2" t="n"/>
      <c r="H68" s="2" t="n"/>
      <c r="I68" s="2">
        <f>IF($B68="","",IF($C68="Short",($F68-$G68),($G68-$F68))*$D68*$E68)</f>
        <v/>
      </c>
      <c r="J68" s="2">
        <f>IF($B68="","",$I68-$H68)</f>
        <v/>
      </c>
      <c r="K68" s="2" t="n"/>
      <c r="L68" s="3">
        <f>IF(OR($B68="",$K68=0,$K68=""),"",$J68/$K68)</f>
        <v/>
      </c>
    </row>
    <row r="69">
      <c r="F69" s="2" t="n"/>
      <c r="G69" s="2" t="n"/>
      <c r="H69" s="2" t="n"/>
      <c r="I69" s="2">
        <f>IF($B69="","",IF($C69="Short",($F69-$G69),($G69-$F69))*$D69*$E69)</f>
        <v/>
      </c>
      <c r="J69" s="2">
        <f>IF($B69="","",$I69-$H69)</f>
        <v/>
      </c>
      <c r="K69" s="2" t="n"/>
      <c r="L69" s="3">
        <f>IF(OR($B69="",$K69=0,$K69=""),"",$J69/$K69)</f>
        <v/>
      </c>
    </row>
    <row r="70">
      <c r="F70" s="2" t="n"/>
      <c r="G70" s="2" t="n"/>
      <c r="H70" s="2" t="n"/>
      <c r="I70" s="2">
        <f>IF($B70="","",IF($C70="Short",($F70-$G70),($G70-$F70))*$D70*$E70)</f>
        <v/>
      </c>
      <c r="J70" s="2">
        <f>IF($B70="","",$I70-$H70)</f>
        <v/>
      </c>
      <c r="K70" s="2" t="n"/>
      <c r="L70" s="3">
        <f>IF(OR($B70="",$K70=0,$K70=""),"",$J70/$K70)</f>
        <v/>
      </c>
    </row>
    <row r="71">
      <c r="F71" s="2" t="n"/>
      <c r="G71" s="2" t="n"/>
      <c r="H71" s="2" t="n"/>
      <c r="I71" s="2">
        <f>IF($B71="","",IF($C71="Short",($F71-$G71),($G71-$F71))*$D71*$E71)</f>
        <v/>
      </c>
      <c r="J71" s="2">
        <f>IF($B71="","",$I71-$H71)</f>
        <v/>
      </c>
      <c r="K71" s="2" t="n"/>
      <c r="L71" s="3">
        <f>IF(OR($B71="",$K71=0,$K71=""),"",$J71/$K71)</f>
        <v/>
      </c>
    </row>
    <row r="72">
      <c r="F72" s="2" t="n"/>
      <c r="G72" s="2" t="n"/>
      <c r="H72" s="2" t="n"/>
      <c r="I72" s="2">
        <f>IF($B72="","",IF($C72="Short",($F72-$G72),($G72-$F72))*$D72*$E72)</f>
        <v/>
      </c>
      <c r="J72" s="2">
        <f>IF($B72="","",$I72-$H72)</f>
        <v/>
      </c>
      <c r="K72" s="2" t="n"/>
      <c r="L72" s="3">
        <f>IF(OR($B72="",$K72=0,$K72=""),"",$J72/$K72)</f>
        <v/>
      </c>
    </row>
    <row r="73">
      <c r="F73" s="2" t="n"/>
      <c r="G73" s="2" t="n"/>
      <c r="H73" s="2" t="n"/>
      <c r="I73" s="2">
        <f>IF($B73="","",IF($C73="Short",($F73-$G73),($G73-$F73))*$D73*$E73)</f>
        <v/>
      </c>
      <c r="J73" s="2">
        <f>IF($B73="","",$I73-$H73)</f>
        <v/>
      </c>
      <c r="K73" s="2" t="n"/>
      <c r="L73" s="3">
        <f>IF(OR($B73="",$K73=0,$K73=""),"",$J73/$K73)</f>
        <v/>
      </c>
    </row>
    <row r="74">
      <c r="F74" s="2" t="n"/>
      <c r="G74" s="2" t="n"/>
      <c r="H74" s="2" t="n"/>
      <c r="I74" s="2">
        <f>IF($B74="","",IF($C74="Short",($F74-$G74),($G74-$F74))*$D74*$E74)</f>
        <v/>
      </c>
      <c r="J74" s="2">
        <f>IF($B74="","",$I74-$H74)</f>
        <v/>
      </c>
      <c r="K74" s="2" t="n"/>
      <c r="L74" s="3">
        <f>IF(OR($B74="",$K74=0,$K74=""),"",$J74/$K74)</f>
        <v/>
      </c>
    </row>
    <row r="75">
      <c r="F75" s="2" t="n"/>
      <c r="G75" s="2" t="n"/>
      <c r="H75" s="2" t="n"/>
      <c r="I75" s="2">
        <f>IF($B75="","",IF($C75="Short",($F75-$G75),($G75-$F75))*$D75*$E75)</f>
        <v/>
      </c>
      <c r="J75" s="2">
        <f>IF($B75="","",$I75-$H75)</f>
        <v/>
      </c>
      <c r="K75" s="2" t="n"/>
      <c r="L75" s="3">
        <f>IF(OR($B75="",$K75=0,$K75=""),"",$J75/$K75)</f>
        <v/>
      </c>
    </row>
    <row r="76">
      <c r="F76" s="2" t="n"/>
      <c r="G76" s="2" t="n"/>
      <c r="H76" s="2" t="n"/>
      <c r="I76" s="2">
        <f>IF($B76="","",IF($C76="Short",($F76-$G76),($G76-$F76))*$D76*$E76)</f>
        <v/>
      </c>
      <c r="J76" s="2">
        <f>IF($B76="","",$I76-$H76)</f>
        <v/>
      </c>
      <c r="K76" s="2" t="n"/>
      <c r="L76" s="3">
        <f>IF(OR($B76="",$K76=0,$K76=""),"",$J76/$K76)</f>
        <v/>
      </c>
    </row>
    <row r="77">
      <c r="F77" s="2" t="n"/>
      <c r="G77" s="2" t="n"/>
      <c r="H77" s="2" t="n"/>
      <c r="I77" s="2">
        <f>IF($B77="","",IF($C77="Short",($F77-$G77),($G77-$F77))*$D77*$E77)</f>
        <v/>
      </c>
      <c r="J77" s="2">
        <f>IF($B77="","",$I77-$H77)</f>
        <v/>
      </c>
      <c r="K77" s="2" t="n"/>
      <c r="L77" s="3">
        <f>IF(OR($B77="",$K77=0,$K77=""),"",$J77/$K77)</f>
        <v/>
      </c>
    </row>
    <row r="78">
      <c r="F78" s="2" t="n"/>
      <c r="G78" s="2" t="n"/>
      <c r="H78" s="2" t="n"/>
      <c r="I78" s="2">
        <f>IF($B78="","",IF($C78="Short",($F78-$G78),($G78-$F78))*$D78*$E78)</f>
        <v/>
      </c>
      <c r="J78" s="2">
        <f>IF($B78="","",$I78-$H78)</f>
        <v/>
      </c>
      <c r="K78" s="2" t="n"/>
      <c r="L78" s="3">
        <f>IF(OR($B78="",$K78=0,$K78=""),"",$J78/$K78)</f>
        <v/>
      </c>
    </row>
    <row r="79">
      <c r="F79" s="2" t="n"/>
      <c r="G79" s="2" t="n"/>
      <c r="H79" s="2" t="n"/>
      <c r="I79" s="2">
        <f>IF($B79="","",IF($C79="Short",($F79-$G79),($G79-$F79))*$D79*$E79)</f>
        <v/>
      </c>
      <c r="J79" s="2">
        <f>IF($B79="","",$I79-$H79)</f>
        <v/>
      </c>
      <c r="K79" s="2" t="n"/>
      <c r="L79" s="3">
        <f>IF(OR($B79="",$K79=0,$K79=""),"",$J79/$K79)</f>
        <v/>
      </c>
    </row>
    <row r="80">
      <c r="F80" s="2" t="n"/>
      <c r="G80" s="2" t="n"/>
      <c r="H80" s="2" t="n"/>
      <c r="I80" s="2">
        <f>IF($B80="","",IF($C80="Short",($F80-$G80),($G80-$F80))*$D80*$E80)</f>
        <v/>
      </c>
      <c r="J80" s="2">
        <f>IF($B80="","",$I80-$H80)</f>
        <v/>
      </c>
      <c r="K80" s="2" t="n"/>
      <c r="L80" s="3">
        <f>IF(OR($B80="",$K80=0,$K80=""),"",$J80/$K80)</f>
        <v/>
      </c>
    </row>
    <row r="81">
      <c r="F81" s="2" t="n"/>
      <c r="G81" s="2" t="n"/>
      <c r="H81" s="2" t="n"/>
      <c r="I81" s="2">
        <f>IF($B81="","",IF($C81="Short",($F81-$G81),($G81-$F81))*$D81*$E81)</f>
        <v/>
      </c>
      <c r="J81" s="2">
        <f>IF($B81="","",$I81-$H81)</f>
        <v/>
      </c>
      <c r="K81" s="2" t="n"/>
      <c r="L81" s="3">
        <f>IF(OR($B81="",$K81=0,$K81=""),"",$J81/$K81)</f>
        <v/>
      </c>
    </row>
    <row r="82">
      <c r="F82" s="2" t="n"/>
      <c r="G82" s="2" t="n"/>
      <c r="H82" s="2" t="n"/>
      <c r="I82" s="2">
        <f>IF($B82="","",IF($C82="Short",($F82-$G82),($G82-$F82))*$D82*$E82)</f>
        <v/>
      </c>
      <c r="J82" s="2">
        <f>IF($B82="","",$I82-$H82)</f>
        <v/>
      </c>
      <c r="K82" s="2" t="n"/>
      <c r="L82" s="3">
        <f>IF(OR($B82="",$K82=0,$K82=""),"",$J82/$K82)</f>
        <v/>
      </c>
    </row>
    <row r="83">
      <c r="F83" s="2" t="n"/>
      <c r="G83" s="2" t="n"/>
      <c r="H83" s="2" t="n"/>
      <c r="I83" s="2">
        <f>IF($B83="","",IF($C83="Short",($F83-$G83),($G83-$F83))*$D83*$E83)</f>
        <v/>
      </c>
      <c r="J83" s="2">
        <f>IF($B83="","",$I83-$H83)</f>
        <v/>
      </c>
      <c r="K83" s="2" t="n"/>
      <c r="L83" s="3">
        <f>IF(OR($B83="",$K83=0,$K83=""),"",$J83/$K83)</f>
        <v/>
      </c>
    </row>
    <row r="84">
      <c r="F84" s="2" t="n"/>
      <c r="G84" s="2" t="n"/>
      <c r="H84" s="2" t="n"/>
      <c r="I84" s="2">
        <f>IF($B84="","",IF($C84="Short",($F84-$G84),($G84-$F84))*$D84*$E84)</f>
        <v/>
      </c>
      <c r="J84" s="2">
        <f>IF($B84="","",$I84-$H84)</f>
        <v/>
      </c>
      <c r="K84" s="2" t="n"/>
      <c r="L84" s="3">
        <f>IF(OR($B84="",$K84=0,$K84=""),"",$J84/$K84)</f>
        <v/>
      </c>
    </row>
    <row r="85">
      <c r="F85" s="2" t="n"/>
      <c r="G85" s="2" t="n"/>
      <c r="H85" s="2" t="n"/>
      <c r="I85" s="2">
        <f>IF($B85="","",IF($C85="Short",($F85-$G85),($G85-$F85))*$D85*$E85)</f>
        <v/>
      </c>
      <c r="J85" s="2">
        <f>IF($B85="","",$I85-$H85)</f>
        <v/>
      </c>
      <c r="K85" s="2" t="n"/>
      <c r="L85" s="3">
        <f>IF(OR($B85="",$K85=0,$K85=""),"",$J85/$K85)</f>
        <v/>
      </c>
    </row>
    <row r="86">
      <c r="F86" s="2" t="n"/>
      <c r="G86" s="2" t="n"/>
      <c r="H86" s="2" t="n"/>
      <c r="I86" s="2">
        <f>IF($B86="","",IF($C86="Short",($F86-$G86),($G86-$F86))*$D86*$E86)</f>
        <v/>
      </c>
      <c r="J86" s="2">
        <f>IF($B86="","",$I86-$H86)</f>
        <v/>
      </c>
      <c r="K86" s="2" t="n"/>
      <c r="L86" s="3">
        <f>IF(OR($B86="",$K86=0,$K86=""),"",$J86/$K86)</f>
        <v/>
      </c>
    </row>
    <row r="87">
      <c r="F87" s="2" t="n"/>
      <c r="G87" s="2" t="n"/>
      <c r="H87" s="2" t="n"/>
      <c r="I87" s="2">
        <f>IF($B87="","",IF($C87="Short",($F87-$G87),($G87-$F87))*$D87*$E87)</f>
        <v/>
      </c>
      <c r="J87" s="2">
        <f>IF($B87="","",$I87-$H87)</f>
        <v/>
      </c>
      <c r="K87" s="2" t="n"/>
      <c r="L87" s="3">
        <f>IF(OR($B87="",$K87=0,$K87=""),"",$J87/$K87)</f>
        <v/>
      </c>
    </row>
    <row r="88">
      <c r="F88" s="2" t="n"/>
      <c r="G88" s="2" t="n"/>
      <c r="H88" s="2" t="n"/>
      <c r="I88" s="2">
        <f>IF($B88="","",IF($C88="Short",($F88-$G88),($G88-$F88))*$D88*$E88)</f>
        <v/>
      </c>
      <c r="J88" s="2">
        <f>IF($B88="","",$I88-$H88)</f>
        <v/>
      </c>
      <c r="K88" s="2" t="n"/>
      <c r="L88" s="3">
        <f>IF(OR($B88="",$K88=0,$K88=""),"",$J88/$K88)</f>
        <v/>
      </c>
    </row>
    <row r="89">
      <c r="F89" s="2" t="n"/>
      <c r="G89" s="2" t="n"/>
      <c r="H89" s="2" t="n"/>
      <c r="I89" s="2">
        <f>IF($B89="","",IF($C89="Short",($F89-$G89),($G89-$F89))*$D89*$E89)</f>
        <v/>
      </c>
      <c r="J89" s="2">
        <f>IF($B89="","",$I89-$H89)</f>
        <v/>
      </c>
      <c r="K89" s="2" t="n"/>
      <c r="L89" s="3">
        <f>IF(OR($B89="",$K89=0,$K89=""),"",$J89/$K89)</f>
        <v/>
      </c>
    </row>
    <row r="90">
      <c r="F90" s="2" t="n"/>
      <c r="G90" s="2" t="n"/>
      <c r="H90" s="2" t="n"/>
      <c r="I90" s="2">
        <f>IF($B90="","",IF($C90="Short",($F90-$G90),($G90-$F90))*$D90*$E90)</f>
        <v/>
      </c>
      <c r="J90" s="2">
        <f>IF($B90="","",$I90-$H90)</f>
        <v/>
      </c>
      <c r="K90" s="2" t="n"/>
      <c r="L90" s="3">
        <f>IF(OR($B90="",$K90=0,$K90=""),"",$J90/$K90)</f>
        <v/>
      </c>
    </row>
    <row r="91">
      <c r="F91" s="2" t="n"/>
      <c r="G91" s="2" t="n"/>
      <c r="H91" s="2" t="n"/>
      <c r="I91" s="2">
        <f>IF($B91="","",IF($C91="Short",($F91-$G91),($G91-$F91))*$D91*$E91)</f>
        <v/>
      </c>
      <c r="J91" s="2">
        <f>IF($B91="","",$I91-$H91)</f>
        <v/>
      </c>
      <c r="K91" s="2" t="n"/>
      <c r="L91" s="3">
        <f>IF(OR($B91="",$K91=0,$K91=""),"",$J91/$K91)</f>
        <v/>
      </c>
    </row>
    <row r="92">
      <c r="F92" s="2" t="n"/>
      <c r="G92" s="2" t="n"/>
      <c r="H92" s="2" t="n"/>
      <c r="I92" s="2">
        <f>IF($B92="","",IF($C92="Short",($F92-$G92),($G92-$F92))*$D92*$E92)</f>
        <v/>
      </c>
      <c r="J92" s="2">
        <f>IF($B92="","",$I92-$H92)</f>
        <v/>
      </c>
      <c r="K92" s="2" t="n"/>
      <c r="L92" s="3">
        <f>IF(OR($B92="",$K92=0,$K92=""),"",$J92/$K92)</f>
        <v/>
      </c>
    </row>
    <row r="93">
      <c r="F93" s="2" t="n"/>
      <c r="G93" s="2" t="n"/>
      <c r="H93" s="2" t="n"/>
      <c r="I93" s="2">
        <f>IF($B93="","",IF($C93="Short",($F93-$G93),($G93-$F93))*$D93*$E93)</f>
        <v/>
      </c>
      <c r="J93" s="2">
        <f>IF($B93="","",$I93-$H93)</f>
        <v/>
      </c>
      <c r="K93" s="2" t="n"/>
      <c r="L93" s="3">
        <f>IF(OR($B93="",$K93=0,$K93=""),"",$J93/$K93)</f>
        <v/>
      </c>
    </row>
    <row r="94">
      <c r="F94" s="2" t="n"/>
      <c r="G94" s="2" t="n"/>
      <c r="H94" s="2" t="n"/>
      <c r="I94" s="2">
        <f>IF($B94="","",IF($C94="Short",($F94-$G94),($G94-$F94))*$D94*$E94)</f>
        <v/>
      </c>
      <c r="J94" s="2">
        <f>IF($B94="","",$I94-$H94)</f>
        <v/>
      </c>
      <c r="K94" s="2" t="n"/>
      <c r="L94" s="3">
        <f>IF(OR($B94="",$K94=0,$K94=""),"",$J94/$K94)</f>
        <v/>
      </c>
    </row>
    <row r="95">
      <c r="F95" s="2" t="n"/>
      <c r="G95" s="2" t="n"/>
      <c r="H95" s="2" t="n"/>
      <c r="I95" s="2">
        <f>IF($B95="","",IF($C95="Short",($F95-$G95),($G95-$F95))*$D95*$E95)</f>
        <v/>
      </c>
      <c r="J95" s="2">
        <f>IF($B95="","",$I95-$H95)</f>
        <v/>
      </c>
      <c r="K95" s="2" t="n"/>
      <c r="L95" s="3">
        <f>IF(OR($B95="",$K95=0,$K95=""),"",$J95/$K95)</f>
        <v/>
      </c>
    </row>
    <row r="96">
      <c r="F96" s="2" t="n"/>
      <c r="G96" s="2" t="n"/>
      <c r="H96" s="2" t="n"/>
      <c r="I96" s="2">
        <f>IF($B96="","",IF($C96="Short",($F96-$G96),($G96-$F96))*$D96*$E96)</f>
        <v/>
      </c>
      <c r="J96" s="2">
        <f>IF($B96="","",$I96-$H96)</f>
        <v/>
      </c>
      <c r="K96" s="2" t="n"/>
      <c r="L96" s="3">
        <f>IF(OR($B96="",$K96=0,$K96=""),"",$J96/$K96)</f>
        <v/>
      </c>
    </row>
    <row r="97">
      <c r="F97" s="2" t="n"/>
      <c r="G97" s="2" t="n"/>
      <c r="H97" s="2" t="n"/>
      <c r="I97" s="2">
        <f>IF($B97="","",IF($C97="Short",($F97-$G97),($G97-$F97))*$D97*$E97)</f>
        <v/>
      </c>
      <c r="J97" s="2">
        <f>IF($B97="","",$I97-$H97)</f>
        <v/>
      </c>
      <c r="K97" s="2" t="n"/>
      <c r="L97" s="3">
        <f>IF(OR($B97="",$K97=0,$K97=""),"",$J97/$K97)</f>
        <v/>
      </c>
    </row>
    <row r="98">
      <c r="F98" s="2" t="n"/>
      <c r="G98" s="2" t="n"/>
      <c r="H98" s="2" t="n"/>
      <c r="I98" s="2">
        <f>IF($B98="","",IF($C98="Short",($F98-$G98),($G98-$F98))*$D98*$E98)</f>
        <v/>
      </c>
      <c r="J98" s="2">
        <f>IF($B98="","",$I98-$H98)</f>
        <v/>
      </c>
      <c r="K98" s="2" t="n"/>
      <c r="L98" s="3">
        <f>IF(OR($B98="",$K98=0,$K98=""),"",$J98/$K98)</f>
        <v/>
      </c>
    </row>
    <row r="99">
      <c r="F99" s="2" t="n"/>
      <c r="G99" s="2" t="n"/>
      <c r="H99" s="2" t="n"/>
      <c r="I99" s="2">
        <f>IF($B99="","",IF($C99="Short",($F99-$G99),($G99-$F99))*$D99*$E99)</f>
        <v/>
      </c>
      <c r="J99" s="2">
        <f>IF($B99="","",$I99-$H99)</f>
        <v/>
      </c>
      <c r="K99" s="2" t="n"/>
      <c r="L99" s="3">
        <f>IF(OR($B99="",$K99=0,$K99=""),"",$J99/$K99)</f>
        <v/>
      </c>
    </row>
    <row r="100">
      <c r="F100" s="2" t="n"/>
      <c r="G100" s="2" t="n"/>
      <c r="H100" s="2" t="n"/>
      <c r="I100" s="2">
        <f>IF($B100="","",IF($C100="Short",($F100-$G100),($G100-$F100))*$D100*$E100)</f>
        <v/>
      </c>
      <c r="J100" s="2">
        <f>IF($B100="","",$I100-$H100)</f>
        <v/>
      </c>
      <c r="K100" s="2" t="n"/>
      <c r="L100" s="3">
        <f>IF(OR($B100="",$K100=0,$K100=""),"",$J100/$K100)</f>
        <v/>
      </c>
    </row>
    <row r="101">
      <c r="F101" s="2" t="n"/>
      <c r="G101" s="2" t="n"/>
      <c r="H101" s="2" t="n"/>
      <c r="I101" s="2">
        <f>IF($B101="","",IF($C101="Short",($F101-$G101),($G101-$F101))*$D101*$E101)</f>
        <v/>
      </c>
      <c r="J101" s="2">
        <f>IF($B101="","",$I101-$H101)</f>
        <v/>
      </c>
      <c r="K101" s="2" t="n"/>
      <c r="L101" s="3">
        <f>IF(OR($B101="",$K101=0,$K101=""),"",$J101/$K101)</f>
        <v/>
      </c>
    </row>
    <row r="102">
      <c r="F102" s="2" t="n"/>
      <c r="G102" s="2" t="n"/>
      <c r="H102" s="2" t="n"/>
      <c r="I102" s="2">
        <f>IF($B102="","",IF($C102="Short",($F102-$G102),($G102-$F102))*$D102*$E102)</f>
        <v/>
      </c>
      <c r="J102" s="2">
        <f>IF($B102="","",$I102-$H102)</f>
        <v/>
      </c>
      <c r="K102" s="2" t="n"/>
      <c r="L102" s="3">
        <f>IF(OR($B102="",$K102=0,$K102=""),"",$J102/$K102)</f>
        <v/>
      </c>
    </row>
    <row r="103">
      <c r="F103" s="2" t="n"/>
      <c r="G103" s="2" t="n"/>
      <c r="H103" s="2" t="n"/>
      <c r="I103" s="2">
        <f>IF($B103="","",IF($C103="Short",($F103-$G103),($G103-$F103))*$D103*$E103)</f>
        <v/>
      </c>
      <c r="J103" s="2">
        <f>IF($B103="","",$I103-$H103)</f>
        <v/>
      </c>
      <c r="K103" s="2" t="n"/>
      <c r="L103" s="3">
        <f>IF(OR($B103="",$K103=0,$K103=""),"",$J103/$K103)</f>
        <v/>
      </c>
    </row>
    <row r="104">
      <c r="F104" s="2" t="n"/>
      <c r="G104" s="2" t="n"/>
      <c r="H104" s="2" t="n"/>
      <c r="I104" s="2">
        <f>IF($B104="","",IF($C104="Short",($F104-$G104),($G104-$F104))*$D104*$E104)</f>
        <v/>
      </c>
      <c r="J104" s="2">
        <f>IF($B104="","",$I104-$H104)</f>
        <v/>
      </c>
      <c r="K104" s="2" t="n"/>
      <c r="L104" s="3">
        <f>IF(OR($B104="",$K104=0,$K104=""),"",$J104/$K104)</f>
        <v/>
      </c>
    </row>
    <row r="105">
      <c r="F105" s="2" t="n"/>
      <c r="G105" s="2" t="n"/>
      <c r="H105" s="2" t="n"/>
      <c r="I105" s="2">
        <f>IF($B105="","",IF($C105="Short",($F105-$G105),($G105-$F105))*$D105*$E105)</f>
        <v/>
      </c>
      <c r="J105" s="2">
        <f>IF($B105="","",$I105-$H105)</f>
        <v/>
      </c>
      <c r="K105" s="2" t="n"/>
      <c r="L105" s="3">
        <f>IF(OR($B105="",$K105=0,$K105=""),"",$J105/$K105)</f>
        <v/>
      </c>
    </row>
    <row r="106">
      <c r="F106" s="2" t="n"/>
      <c r="G106" s="2" t="n"/>
      <c r="H106" s="2" t="n"/>
      <c r="I106" s="2">
        <f>IF($B106="","",IF($C106="Short",($F106-$G106),($G106-$F106))*$D106*$E106)</f>
        <v/>
      </c>
      <c r="J106" s="2">
        <f>IF($B106="","",$I106-$H106)</f>
        <v/>
      </c>
      <c r="K106" s="2" t="n"/>
      <c r="L106" s="3">
        <f>IF(OR($B106="",$K106=0,$K106=""),"",$J106/$K106)</f>
        <v/>
      </c>
    </row>
    <row r="107">
      <c r="F107" s="2" t="n"/>
      <c r="G107" s="2" t="n"/>
      <c r="H107" s="2" t="n"/>
      <c r="I107" s="2">
        <f>IF($B107="","",IF($C107="Short",($F107-$G107),($G107-$F107))*$D107*$E107)</f>
        <v/>
      </c>
      <c r="J107" s="2">
        <f>IF($B107="","",$I107-$H107)</f>
        <v/>
      </c>
      <c r="K107" s="2" t="n"/>
      <c r="L107" s="3">
        <f>IF(OR($B107="",$K107=0,$K107=""),"",$J107/$K107)</f>
        <v/>
      </c>
    </row>
    <row r="108">
      <c r="F108" s="2" t="n"/>
      <c r="G108" s="2" t="n"/>
      <c r="H108" s="2" t="n"/>
      <c r="I108" s="2">
        <f>IF($B108="","",IF($C108="Short",($F108-$G108),($G108-$F108))*$D108*$E108)</f>
        <v/>
      </c>
      <c r="J108" s="2">
        <f>IF($B108="","",$I108-$H108)</f>
        <v/>
      </c>
      <c r="K108" s="2" t="n"/>
      <c r="L108" s="3">
        <f>IF(OR($B108="",$K108=0,$K108=""),"",$J108/$K108)</f>
        <v/>
      </c>
    </row>
    <row r="109">
      <c r="F109" s="2" t="n"/>
      <c r="G109" s="2" t="n"/>
      <c r="H109" s="2" t="n"/>
      <c r="I109" s="2">
        <f>IF($B109="","",IF($C109="Short",($F109-$G109),($G109-$F109))*$D109*$E109)</f>
        <v/>
      </c>
      <c r="J109" s="2">
        <f>IF($B109="","",$I109-$H109)</f>
        <v/>
      </c>
      <c r="K109" s="2" t="n"/>
      <c r="L109" s="3">
        <f>IF(OR($B109="",$K109=0,$K109=""),"",$J109/$K109)</f>
        <v/>
      </c>
    </row>
    <row r="110">
      <c r="F110" s="2" t="n"/>
      <c r="G110" s="2" t="n"/>
      <c r="H110" s="2" t="n"/>
      <c r="I110" s="2">
        <f>IF($B110="","",IF($C110="Short",($F110-$G110),($G110-$F110))*$D110*$E110)</f>
        <v/>
      </c>
      <c r="J110" s="2">
        <f>IF($B110="","",$I110-$H110)</f>
        <v/>
      </c>
      <c r="K110" s="2" t="n"/>
      <c r="L110" s="3">
        <f>IF(OR($B110="",$K110=0,$K110=""),"",$J110/$K110)</f>
        <v/>
      </c>
    </row>
    <row r="111">
      <c r="F111" s="2" t="n"/>
      <c r="G111" s="2" t="n"/>
      <c r="H111" s="2" t="n"/>
      <c r="I111" s="2">
        <f>IF($B111="","",IF($C111="Short",($F111-$G111),($G111-$F111))*$D111*$E111)</f>
        <v/>
      </c>
      <c r="J111" s="2">
        <f>IF($B111="","",$I111-$H111)</f>
        <v/>
      </c>
      <c r="K111" s="2" t="n"/>
      <c r="L111" s="3">
        <f>IF(OR($B111="",$K111=0,$K111=""),"",$J111/$K111)</f>
        <v/>
      </c>
    </row>
    <row r="112">
      <c r="F112" s="2" t="n"/>
      <c r="G112" s="2" t="n"/>
      <c r="H112" s="2" t="n"/>
      <c r="I112" s="2">
        <f>IF($B112="","",IF($C112="Short",($F112-$G112),($G112-$F112))*$D112*$E112)</f>
        <v/>
      </c>
      <c r="J112" s="2">
        <f>IF($B112="","",$I112-$H112)</f>
        <v/>
      </c>
      <c r="K112" s="2" t="n"/>
      <c r="L112" s="3">
        <f>IF(OR($B112="",$K112=0,$K112=""),"",$J112/$K112)</f>
        <v/>
      </c>
    </row>
    <row r="113">
      <c r="F113" s="2" t="n"/>
      <c r="G113" s="2" t="n"/>
      <c r="H113" s="2" t="n"/>
      <c r="I113" s="2">
        <f>IF($B113="","",IF($C113="Short",($F113-$G113),($G113-$F113))*$D113*$E113)</f>
        <v/>
      </c>
      <c r="J113" s="2">
        <f>IF($B113="","",$I113-$H113)</f>
        <v/>
      </c>
      <c r="K113" s="2" t="n"/>
      <c r="L113" s="3">
        <f>IF(OR($B113="",$K113=0,$K113=""),"",$J113/$K113)</f>
        <v/>
      </c>
    </row>
    <row r="114">
      <c r="F114" s="2" t="n"/>
      <c r="G114" s="2" t="n"/>
      <c r="H114" s="2" t="n"/>
      <c r="I114" s="2">
        <f>IF($B114="","",IF($C114="Short",($F114-$G114),($G114-$F114))*$D114*$E114)</f>
        <v/>
      </c>
      <c r="J114" s="2">
        <f>IF($B114="","",$I114-$H114)</f>
        <v/>
      </c>
      <c r="K114" s="2" t="n"/>
      <c r="L114" s="3">
        <f>IF(OR($B114="",$K114=0,$K114=""),"",$J114/$K114)</f>
        <v/>
      </c>
    </row>
    <row r="115">
      <c r="F115" s="2" t="n"/>
      <c r="G115" s="2" t="n"/>
      <c r="H115" s="2" t="n"/>
      <c r="I115" s="2">
        <f>IF($B115="","",IF($C115="Short",($F115-$G115),($G115-$F115))*$D115*$E115)</f>
        <v/>
      </c>
      <c r="J115" s="2">
        <f>IF($B115="","",$I115-$H115)</f>
        <v/>
      </c>
      <c r="K115" s="2" t="n"/>
      <c r="L115" s="3">
        <f>IF(OR($B115="",$K115=0,$K115=""),"",$J115/$K115)</f>
        <v/>
      </c>
    </row>
    <row r="116">
      <c r="F116" s="2" t="n"/>
      <c r="G116" s="2" t="n"/>
      <c r="H116" s="2" t="n"/>
      <c r="I116" s="2">
        <f>IF($B116="","",IF($C116="Short",($F116-$G116),($G116-$F116))*$D116*$E116)</f>
        <v/>
      </c>
      <c r="J116" s="2">
        <f>IF($B116="","",$I116-$H116)</f>
        <v/>
      </c>
      <c r="K116" s="2" t="n"/>
      <c r="L116" s="3">
        <f>IF(OR($B116="",$K116=0,$K116=""),"",$J116/$K116)</f>
        <v/>
      </c>
    </row>
    <row r="117">
      <c r="F117" s="2" t="n"/>
      <c r="G117" s="2" t="n"/>
      <c r="H117" s="2" t="n"/>
      <c r="I117" s="2">
        <f>IF($B117="","",IF($C117="Short",($F117-$G117),($G117-$F117))*$D117*$E117)</f>
        <v/>
      </c>
      <c r="J117" s="2">
        <f>IF($B117="","",$I117-$H117)</f>
        <v/>
      </c>
      <c r="K117" s="2" t="n"/>
      <c r="L117" s="3">
        <f>IF(OR($B117="",$K117=0,$K117=""),"",$J117/$K117)</f>
        <v/>
      </c>
    </row>
    <row r="118">
      <c r="F118" s="2" t="n"/>
      <c r="G118" s="2" t="n"/>
      <c r="H118" s="2" t="n"/>
      <c r="I118" s="2">
        <f>IF($B118="","",IF($C118="Short",($F118-$G118),($G118-$F118))*$D118*$E118)</f>
        <v/>
      </c>
      <c r="J118" s="2">
        <f>IF($B118="","",$I118-$H118)</f>
        <v/>
      </c>
      <c r="K118" s="2" t="n"/>
      <c r="L118" s="3">
        <f>IF(OR($B118="",$K118=0,$K118=""),"",$J118/$K118)</f>
        <v/>
      </c>
    </row>
    <row r="119">
      <c r="F119" s="2" t="n"/>
      <c r="G119" s="2" t="n"/>
      <c r="H119" s="2" t="n"/>
      <c r="I119" s="2">
        <f>IF($B119="","",IF($C119="Short",($F119-$G119),($G119-$F119))*$D119*$E119)</f>
        <v/>
      </c>
      <c r="J119" s="2">
        <f>IF($B119="","",$I119-$H119)</f>
        <v/>
      </c>
      <c r="K119" s="2" t="n"/>
      <c r="L119" s="3">
        <f>IF(OR($B119="",$K119=0,$K119=""),"",$J119/$K119)</f>
        <v/>
      </c>
    </row>
    <row r="120">
      <c r="F120" s="2" t="n"/>
      <c r="G120" s="2" t="n"/>
      <c r="H120" s="2" t="n"/>
      <c r="I120" s="2">
        <f>IF($B120="","",IF($C120="Short",($F120-$G120),($G120-$F120))*$D120*$E120)</f>
        <v/>
      </c>
      <c r="J120" s="2">
        <f>IF($B120="","",$I120-$H120)</f>
        <v/>
      </c>
      <c r="K120" s="2" t="n"/>
      <c r="L120" s="3">
        <f>IF(OR($B120="",$K120=0,$K120=""),"",$J120/$K120)</f>
        <v/>
      </c>
    </row>
    <row r="121">
      <c r="F121" s="2" t="n"/>
      <c r="G121" s="2" t="n"/>
      <c r="H121" s="2" t="n"/>
      <c r="I121" s="2">
        <f>IF($B121="","",IF($C121="Short",($F121-$G121),($G121-$F121))*$D121*$E121)</f>
        <v/>
      </c>
      <c r="J121" s="2">
        <f>IF($B121="","",$I121-$H121)</f>
        <v/>
      </c>
      <c r="K121" s="2" t="n"/>
      <c r="L121" s="3">
        <f>IF(OR($B121="",$K121=0,$K121=""),"",$J121/$K121)</f>
        <v/>
      </c>
    </row>
    <row r="122">
      <c r="F122" s="2" t="n"/>
      <c r="G122" s="2" t="n"/>
      <c r="H122" s="2" t="n"/>
      <c r="I122" s="2">
        <f>IF($B122="","",IF($C122="Short",($F122-$G122),($G122-$F122))*$D122*$E122)</f>
        <v/>
      </c>
      <c r="J122" s="2">
        <f>IF($B122="","",$I122-$H122)</f>
        <v/>
      </c>
      <c r="K122" s="2" t="n"/>
      <c r="L122" s="3">
        <f>IF(OR($B122="",$K122=0,$K122=""),"",$J122/$K122)</f>
        <v/>
      </c>
    </row>
    <row r="123">
      <c r="F123" s="2" t="n"/>
      <c r="G123" s="2" t="n"/>
      <c r="H123" s="2" t="n"/>
      <c r="I123" s="2">
        <f>IF($B123="","",IF($C123="Short",($F123-$G123),($G123-$F123))*$D123*$E123)</f>
        <v/>
      </c>
      <c r="J123" s="2">
        <f>IF($B123="","",$I123-$H123)</f>
        <v/>
      </c>
      <c r="K123" s="2" t="n"/>
      <c r="L123" s="3">
        <f>IF(OR($B123="",$K123=0,$K123=""),"",$J123/$K123)</f>
        <v/>
      </c>
    </row>
    <row r="124">
      <c r="F124" s="2" t="n"/>
      <c r="G124" s="2" t="n"/>
      <c r="H124" s="2" t="n"/>
      <c r="I124" s="2">
        <f>IF($B124="","",IF($C124="Short",($F124-$G124),($G124-$F124))*$D124*$E124)</f>
        <v/>
      </c>
      <c r="J124" s="2">
        <f>IF($B124="","",$I124-$H124)</f>
        <v/>
      </c>
      <c r="K124" s="2" t="n"/>
      <c r="L124" s="3">
        <f>IF(OR($B124="",$K124=0,$K124=""),"",$J124/$K124)</f>
        <v/>
      </c>
    </row>
    <row r="125">
      <c r="F125" s="2" t="n"/>
      <c r="G125" s="2" t="n"/>
      <c r="H125" s="2" t="n"/>
      <c r="I125" s="2">
        <f>IF($B125="","",IF($C125="Short",($F125-$G125),($G125-$F125))*$D125*$E125)</f>
        <v/>
      </c>
      <c r="J125" s="2">
        <f>IF($B125="","",$I125-$H125)</f>
        <v/>
      </c>
      <c r="K125" s="2" t="n"/>
      <c r="L125" s="3">
        <f>IF(OR($B125="",$K125=0,$K125=""),"",$J125/$K125)</f>
        <v/>
      </c>
    </row>
    <row r="126">
      <c r="F126" s="2" t="n"/>
      <c r="G126" s="2" t="n"/>
      <c r="H126" s="2" t="n"/>
      <c r="I126" s="2">
        <f>IF($B126="","",IF($C126="Short",($F126-$G126),($G126-$F126))*$D126*$E126)</f>
        <v/>
      </c>
      <c r="J126" s="2">
        <f>IF($B126="","",$I126-$H126)</f>
        <v/>
      </c>
      <c r="K126" s="2" t="n"/>
      <c r="L126" s="3">
        <f>IF(OR($B126="",$K126=0,$K126=""),"",$J126/$K126)</f>
        <v/>
      </c>
    </row>
    <row r="127">
      <c r="F127" s="2" t="n"/>
      <c r="G127" s="2" t="n"/>
      <c r="H127" s="2" t="n"/>
      <c r="I127" s="2">
        <f>IF($B127="","",IF($C127="Short",($F127-$G127),($G127-$F127))*$D127*$E127)</f>
        <v/>
      </c>
      <c r="J127" s="2">
        <f>IF($B127="","",$I127-$H127)</f>
        <v/>
      </c>
      <c r="K127" s="2" t="n"/>
      <c r="L127" s="3">
        <f>IF(OR($B127="",$K127=0,$K127=""),"",$J127/$K127)</f>
        <v/>
      </c>
    </row>
    <row r="128">
      <c r="F128" s="2" t="n"/>
      <c r="G128" s="2" t="n"/>
      <c r="H128" s="2" t="n"/>
      <c r="I128" s="2">
        <f>IF($B128="","",IF($C128="Short",($F128-$G128),($G128-$F128))*$D128*$E128)</f>
        <v/>
      </c>
      <c r="J128" s="2">
        <f>IF($B128="","",$I128-$H128)</f>
        <v/>
      </c>
      <c r="K128" s="2" t="n"/>
      <c r="L128" s="3">
        <f>IF(OR($B128="",$K128=0,$K128=""),"",$J128/$K128)</f>
        <v/>
      </c>
    </row>
    <row r="129">
      <c r="F129" s="2" t="n"/>
      <c r="G129" s="2" t="n"/>
      <c r="H129" s="2" t="n"/>
      <c r="I129" s="2">
        <f>IF($B129="","",IF($C129="Short",($F129-$G129),($G129-$F129))*$D129*$E129)</f>
        <v/>
      </c>
      <c r="J129" s="2">
        <f>IF($B129="","",$I129-$H129)</f>
        <v/>
      </c>
      <c r="K129" s="2" t="n"/>
      <c r="L129" s="3">
        <f>IF(OR($B129="",$K129=0,$K129=""),"",$J129/$K129)</f>
        <v/>
      </c>
    </row>
    <row r="130">
      <c r="F130" s="2" t="n"/>
      <c r="G130" s="2" t="n"/>
      <c r="H130" s="2" t="n"/>
      <c r="I130" s="2">
        <f>IF($B130="","",IF($C130="Short",($F130-$G130),($G130-$F130))*$D130*$E130)</f>
        <v/>
      </c>
      <c r="J130" s="2">
        <f>IF($B130="","",$I130-$H130)</f>
        <v/>
      </c>
      <c r="K130" s="2" t="n"/>
      <c r="L130" s="3">
        <f>IF(OR($B130="",$K130=0,$K130=""),"",$J130/$K130)</f>
        <v/>
      </c>
    </row>
    <row r="131">
      <c r="F131" s="2" t="n"/>
      <c r="G131" s="2" t="n"/>
      <c r="H131" s="2" t="n"/>
      <c r="I131" s="2">
        <f>IF($B131="","",IF($C131="Short",($F131-$G131),($G131-$F131))*$D131*$E131)</f>
        <v/>
      </c>
      <c r="J131" s="2">
        <f>IF($B131="","",$I131-$H131)</f>
        <v/>
      </c>
      <c r="K131" s="2" t="n"/>
      <c r="L131" s="3">
        <f>IF(OR($B131="",$K131=0,$K131=""),"",$J131/$K131)</f>
        <v/>
      </c>
    </row>
    <row r="132">
      <c r="F132" s="2" t="n"/>
      <c r="G132" s="2" t="n"/>
      <c r="H132" s="2" t="n"/>
      <c r="I132" s="2">
        <f>IF($B132="","",IF($C132="Short",($F132-$G132),($G132-$F132))*$D132*$E132)</f>
        <v/>
      </c>
      <c r="J132" s="2">
        <f>IF($B132="","",$I132-$H132)</f>
        <v/>
      </c>
      <c r="K132" s="2" t="n"/>
      <c r="L132" s="3">
        <f>IF(OR($B132="",$K132=0,$K132=""),"",$J132/$K132)</f>
        <v/>
      </c>
    </row>
    <row r="133">
      <c r="F133" s="2" t="n"/>
      <c r="G133" s="2" t="n"/>
      <c r="H133" s="2" t="n"/>
      <c r="I133" s="2">
        <f>IF($B133="","",IF($C133="Short",($F133-$G133),($G133-$F133))*$D133*$E133)</f>
        <v/>
      </c>
      <c r="J133" s="2">
        <f>IF($B133="","",$I133-$H133)</f>
        <v/>
      </c>
      <c r="K133" s="2" t="n"/>
      <c r="L133" s="3">
        <f>IF(OR($B133="",$K133=0,$K133=""),"",$J133/$K133)</f>
        <v/>
      </c>
    </row>
    <row r="134">
      <c r="F134" s="2" t="n"/>
      <c r="G134" s="2" t="n"/>
      <c r="H134" s="2" t="n"/>
      <c r="I134" s="2">
        <f>IF($B134="","",IF($C134="Short",($F134-$G134),($G134-$F134))*$D134*$E134)</f>
        <v/>
      </c>
      <c r="J134" s="2">
        <f>IF($B134="","",$I134-$H134)</f>
        <v/>
      </c>
      <c r="K134" s="2" t="n"/>
      <c r="L134" s="3">
        <f>IF(OR($B134="",$K134=0,$K134=""),"",$J134/$K134)</f>
        <v/>
      </c>
    </row>
    <row r="135">
      <c r="F135" s="2" t="n"/>
      <c r="G135" s="2" t="n"/>
      <c r="H135" s="2" t="n"/>
      <c r="I135" s="2">
        <f>IF($B135="","",IF($C135="Short",($F135-$G135),($G135-$F135))*$D135*$E135)</f>
        <v/>
      </c>
      <c r="J135" s="2">
        <f>IF($B135="","",$I135-$H135)</f>
        <v/>
      </c>
      <c r="K135" s="2" t="n"/>
      <c r="L135" s="3">
        <f>IF(OR($B135="",$K135=0,$K135=""),"",$J135/$K135)</f>
        <v/>
      </c>
    </row>
    <row r="136">
      <c r="F136" s="2" t="n"/>
      <c r="G136" s="2" t="n"/>
      <c r="H136" s="2" t="n"/>
      <c r="I136" s="2">
        <f>IF($B136="","",IF($C136="Short",($F136-$G136),($G136-$F136))*$D136*$E136)</f>
        <v/>
      </c>
      <c r="J136" s="2">
        <f>IF($B136="","",$I136-$H136)</f>
        <v/>
      </c>
      <c r="K136" s="2" t="n"/>
      <c r="L136" s="3">
        <f>IF(OR($B136="",$K136=0,$K136=""),"",$J136/$K136)</f>
        <v/>
      </c>
    </row>
    <row r="137">
      <c r="F137" s="2" t="n"/>
      <c r="G137" s="2" t="n"/>
      <c r="H137" s="2" t="n"/>
      <c r="I137" s="2">
        <f>IF($B137="","",IF($C137="Short",($F137-$G137),($G137-$F137))*$D137*$E137)</f>
        <v/>
      </c>
      <c r="J137" s="2">
        <f>IF($B137="","",$I137-$H137)</f>
        <v/>
      </c>
      <c r="K137" s="2" t="n"/>
      <c r="L137" s="3">
        <f>IF(OR($B137="",$K137=0,$K137=""),"",$J137/$K137)</f>
        <v/>
      </c>
    </row>
    <row r="138">
      <c r="F138" s="2" t="n"/>
      <c r="G138" s="2" t="n"/>
      <c r="H138" s="2" t="n"/>
      <c r="I138" s="2">
        <f>IF($B138="","",IF($C138="Short",($F138-$G138),($G138-$F138))*$D138*$E138)</f>
        <v/>
      </c>
      <c r="J138" s="2">
        <f>IF($B138="","",$I138-$H138)</f>
        <v/>
      </c>
      <c r="K138" s="2" t="n"/>
      <c r="L138" s="3">
        <f>IF(OR($B138="",$K138=0,$K138=""),"",$J138/$K138)</f>
        <v/>
      </c>
    </row>
    <row r="139">
      <c r="F139" s="2" t="n"/>
      <c r="G139" s="2" t="n"/>
      <c r="H139" s="2" t="n"/>
      <c r="I139" s="2">
        <f>IF($B139="","",IF($C139="Short",($F139-$G139),($G139-$F139))*$D139*$E139)</f>
        <v/>
      </c>
      <c r="J139" s="2">
        <f>IF($B139="","",$I139-$H139)</f>
        <v/>
      </c>
      <c r="K139" s="2" t="n"/>
      <c r="L139" s="3">
        <f>IF(OR($B139="",$K139=0,$K139=""),"",$J139/$K139)</f>
        <v/>
      </c>
    </row>
    <row r="140">
      <c r="F140" s="2" t="n"/>
      <c r="G140" s="2" t="n"/>
      <c r="H140" s="2" t="n"/>
      <c r="I140" s="2">
        <f>IF($B140="","",IF($C140="Short",($F140-$G140),($G140-$F140))*$D140*$E140)</f>
        <v/>
      </c>
      <c r="J140" s="2">
        <f>IF($B140="","",$I140-$H140)</f>
        <v/>
      </c>
      <c r="K140" s="2" t="n"/>
      <c r="L140" s="3">
        <f>IF(OR($B140="",$K140=0,$K140=""),"",$J140/$K140)</f>
        <v/>
      </c>
    </row>
    <row r="141">
      <c r="F141" s="2" t="n"/>
      <c r="G141" s="2" t="n"/>
      <c r="H141" s="2" t="n"/>
      <c r="I141" s="2">
        <f>IF($B141="","",IF($C141="Short",($F141-$G141),($G141-$F141))*$D141*$E141)</f>
        <v/>
      </c>
      <c r="J141" s="2">
        <f>IF($B141="","",$I141-$H141)</f>
        <v/>
      </c>
      <c r="K141" s="2" t="n"/>
      <c r="L141" s="3">
        <f>IF(OR($B141="",$K141=0,$K141=""),"",$J141/$K141)</f>
        <v/>
      </c>
    </row>
    <row r="142">
      <c r="F142" s="2" t="n"/>
      <c r="G142" s="2" t="n"/>
      <c r="H142" s="2" t="n"/>
      <c r="I142" s="2">
        <f>IF($B142="","",IF($C142="Short",($F142-$G142),($G142-$F142))*$D142*$E142)</f>
        <v/>
      </c>
      <c r="J142" s="2">
        <f>IF($B142="","",$I142-$H142)</f>
        <v/>
      </c>
      <c r="K142" s="2" t="n"/>
      <c r="L142" s="3">
        <f>IF(OR($B142="",$K142=0,$K142=""),"",$J142/$K142)</f>
        <v/>
      </c>
    </row>
    <row r="143">
      <c r="F143" s="2" t="n"/>
      <c r="G143" s="2" t="n"/>
      <c r="H143" s="2" t="n"/>
      <c r="I143" s="2">
        <f>IF($B143="","",IF($C143="Short",($F143-$G143),($G143-$F143))*$D143*$E143)</f>
        <v/>
      </c>
      <c r="J143" s="2">
        <f>IF($B143="","",$I143-$H143)</f>
        <v/>
      </c>
      <c r="K143" s="2" t="n"/>
      <c r="L143" s="3">
        <f>IF(OR($B143="",$K143=0,$K143=""),"",$J143/$K143)</f>
        <v/>
      </c>
    </row>
    <row r="144">
      <c r="F144" s="2" t="n"/>
      <c r="G144" s="2" t="n"/>
      <c r="H144" s="2" t="n"/>
      <c r="I144" s="2">
        <f>IF($B144="","",IF($C144="Short",($F144-$G144),($G144-$F144))*$D144*$E144)</f>
        <v/>
      </c>
      <c r="J144" s="2">
        <f>IF($B144="","",$I144-$H144)</f>
        <v/>
      </c>
      <c r="K144" s="2" t="n"/>
      <c r="L144" s="3">
        <f>IF(OR($B144="",$K144=0,$K144=""),"",$J144/$K144)</f>
        <v/>
      </c>
    </row>
    <row r="145">
      <c r="F145" s="2" t="n"/>
      <c r="G145" s="2" t="n"/>
      <c r="H145" s="2" t="n"/>
      <c r="I145" s="2">
        <f>IF($B145="","",IF($C145="Short",($F145-$G145),($G145-$F145))*$D145*$E145)</f>
        <v/>
      </c>
      <c r="J145" s="2">
        <f>IF($B145="","",$I145-$H145)</f>
        <v/>
      </c>
      <c r="K145" s="2" t="n"/>
      <c r="L145" s="3">
        <f>IF(OR($B145="",$K145=0,$K145=""),"",$J145/$K145)</f>
        <v/>
      </c>
    </row>
    <row r="146">
      <c r="F146" s="2" t="n"/>
      <c r="G146" s="2" t="n"/>
      <c r="H146" s="2" t="n"/>
      <c r="I146" s="2">
        <f>IF($B146="","",IF($C146="Short",($F146-$G146),($G146-$F146))*$D146*$E146)</f>
        <v/>
      </c>
      <c r="J146" s="2">
        <f>IF($B146="","",$I146-$H146)</f>
        <v/>
      </c>
      <c r="K146" s="2" t="n"/>
      <c r="L146" s="3">
        <f>IF(OR($B146="",$K146=0,$K146=""),"",$J146/$K146)</f>
        <v/>
      </c>
    </row>
    <row r="147">
      <c r="F147" s="2" t="n"/>
      <c r="G147" s="2" t="n"/>
      <c r="H147" s="2" t="n"/>
      <c r="I147" s="2">
        <f>IF($B147="","",IF($C147="Short",($F147-$G147),($G147-$F147))*$D147*$E147)</f>
        <v/>
      </c>
      <c r="J147" s="2">
        <f>IF($B147="","",$I147-$H147)</f>
        <v/>
      </c>
      <c r="K147" s="2" t="n"/>
      <c r="L147" s="3">
        <f>IF(OR($B147="",$K147=0,$K147=""),"",$J147/$K147)</f>
        <v/>
      </c>
    </row>
    <row r="148">
      <c r="F148" s="2" t="n"/>
      <c r="G148" s="2" t="n"/>
      <c r="H148" s="2" t="n"/>
      <c r="I148" s="2">
        <f>IF($B148="","",IF($C148="Short",($F148-$G148),($G148-$F148))*$D148*$E148)</f>
        <v/>
      </c>
      <c r="J148" s="2">
        <f>IF($B148="","",$I148-$H148)</f>
        <v/>
      </c>
      <c r="K148" s="2" t="n"/>
      <c r="L148" s="3">
        <f>IF(OR($B148="",$K148=0,$K148=""),"",$J148/$K148)</f>
        <v/>
      </c>
    </row>
    <row r="149">
      <c r="F149" s="2" t="n"/>
      <c r="G149" s="2" t="n"/>
      <c r="H149" s="2" t="n"/>
      <c r="I149" s="2">
        <f>IF($B149="","",IF($C149="Short",($F149-$G149),($G149-$F149))*$D149*$E149)</f>
        <v/>
      </c>
      <c r="J149" s="2">
        <f>IF($B149="","",$I149-$H149)</f>
        <v/>
      </c>
      <c r="K149" s="2" t="n"/>
      <c r="L149" s="3">
        <f>IF(OR($B149="",$K149=0,$K149=""),"",$J149/$K149)</f>
        <v/>
      </c>
    </row>
    <row r="150">
      <c r="F150" s="2" t="n"/>
      <c r="G150" s="2" t="n"/>
      <c r="H150" s="2" t="n"/>
      <c r="I150" s="2">
        <f>IF($B150="","",IF($C150="Short",($F150-$G150),($G150-$F150))*$D150*$E150)</f>
        <v/>
      </c>
      <c r="J150" s="2">
        <f>IF($B150="","",$I150-$H150)</f>
        <v/>
      </c>
      <c r="K150" s="2" t="n"/>
      <c r="L150" s="3">
        <f>IF(OR($B150="",$K150=0,$K150=""),"",$J150/$K150)</f>
        <v/>
      </c>
    </row>
    <row r="151">
      <c r="F151" s="2" t="n"/>
      <c r="G151" s="2" t="n"/>
      <c r="H151" s="2" t="n"/>
      <c r="I151" s="2">
        <f>IF($B151="","",IF($C151="Short",($F151-$G151),($G151-$F151))*$D151*$E151)</f>
        <v/>
      </c>
      <c r="J151" s="2">
        <f>IF($B151="","",$I151-$H151)</f>
        <v/>
      </c>
      <c r="K151" s="2" t="n"/>
      <c r="L151" s="3">
        <f>IF(OR($B151="",$K151=0,$K151=""),"",$J151/$K151)</f>
        <v/>
      </c>
    </row>
    <row r="152">
      <c r="F152" s="2" t="n"/>
      <c r="G152" s="2" t="n"/>
      <c r="H152" s="2" t="n"/>
      <c r="I152" s="2">
        <f>IF($B152="","",IF($C152="Short",($F152-$G152),($G152-$F152))*$D152*$E152)</f>
        <v/>
      </c>
      <c r="J152" s="2">
        <f>IF($B152="","",$I152-$H152)</f>
        <v/>
      </c>
      <c r="K152" s="2" t="n"/>
      <c r="L152" s="3">
        <f>IF(OR($B152="",$K152=0,$K152=""),"",$J152/$K152)</f>
        <v/>
      </c>
    </row>
    <row r="153">
      <c r="F153" s="2" t="n"/>
      <c r="G153" s="2" t="n"/>
      <c r="H153" s="2" t="n"/>
      <c r="I153" s="2">
        <f>IF($B153="","",IF($C153="Short",($F153-$G153),($G153-$F153))*$D153*$E153)</f>
        <v/>
      </c>
      <c r="J153" s="2">
        <f>IF($B153="","",$I153-$H153)</f>
        <v/>
      </c>
      <c r="K153" s="2" t="n"/>
      <c r="L153" s="3">
        <f>IF(OR($B153="",$K153=0,$K153=""),"",$J153/$K153)</f>
        <v/>
      </c>
    </row>
    <row r="154">
      <c r="F154" s="2" t="n"/>
      <c r="G154" s="2" t="n"/>
      <c r="H154" s="2" t="n"/>
      <c r="I154" s="2">
        <f>IF($B154="","",IF($C154="Short",($F154-$G154),($G154-$F154))*$D154*$E154)</f>
        <v/>
      </c>
      <c r="J154" s="2">
        <f>IF($B154="","",$I154-$H154)</f>
        <v/>
      </c>
      <c r="K154" s="2" t="n"/>
      <c r="L154" s="3">
        <f>IF(OR($B154="",$K154=0,$K154=""),"",$J154/$K154)</f>
        <v/>
      </c>
    </row>
    <row r="155">
      <c r="F155" s="2" t="n"/>
      <c r="G155" s="2" t="n"/>
      <c r="H155" s="2" t="n"/>
      <c r="I155" s="2">
        <f>IF($B155="","",IF($C155="Short",($F155-$G155),($G155-$F155))*$D155*$E155)</f>
        <v/>
      </c>
      <c r="J155" s="2">
        <f>IF($B155="","",$I155-$H155)</f>
        <v/>
      </c>
      <c r="K155" s="2" t="n"/>
      <c r="L155" s="3">
        <f>IF(OR($B155="",$K155=0,$K155=""),"",$J155/$K155)</f>
        <v/>
      </c>
    </row>
    <row r="156">
      <c r="F156" s="2" t="n"/>
      <c r="G156" s="2" t="n"/>
      <c r="H156" s="2" t="n"/>
      <c r="I156" s="2">
        <f>IF($B156="","",IF($C156="Short",($F156-$G156),($G156-$F156))*$D156*$E156)</f>
        <v/>
      </c>
      <c r="J156" s="2">
        <f>IF($B156="","",$I156-$H156)</f>
        <v/>
      </c>
      <c r="K156" s="2" t="n"/>
      <c r="L156" s="3">
        <f>IF(OR($B156="",$K156=0,$K156=""),"",$J156/$K156)</f>
        <v/>
      </c>
    </row>
    <row r="157">
      <c r="F157" s="2" t="n"/>
      <c r="G157" s="2" t="n"/>
      <c r="H157" s="2" t="n"/>
      <c r="I157" s="2">
        <f>IF($B157="","",IF($C157="Short",($F157-$G157),($G157-$F157))*$D157*$E157)</f>
        <v/>
      </c>
      <c r="J157" s="2">
        <f>IF($B157="","",$I157-$H157)</f>
        <v/>
      </c>
      <c r="K157" s="2" t="n"/>
      <c r="L157" s="3">
        <f>IF(OR($B157="",$K157=0,$K157=""),"",$J157/$K157)</f>
        <v/>
      </c>
    </row>
    <row r="158">
      <c r="F158" s="2" t="n"/>
      <c r="G158" s="2" t="n"/>
      <c r="H158" s="2" t="n"/>
      <c r="I158" s="2">
        <f>IF($B158="","",IF($C158="Short",($F158-$G158),($G158-$F158))*$D158*$E158)</f>
        <v/>
      </c>
      <c r="J158" s="2">
        <f>IF($B158="","",$I158-$H158)</f>
        <v/>
      </c>
      <c r="K158" s="2" t="n"/>
      <c r="L158" s="3">
        <f>IF(OR($B158="",$K158=0,$K158=""),"",$J158/$K158)</f>
        <v/>
      </c>
    </row>
    <row r="159">
      <c r="F159" s="2" t="n"/>
      <c r="G159" s="2" t="n"/>
      <c r="H159" s="2" t="n"/>
      <c r="I159" s="2">
        <f>IF($B159="","",IF($C159="Short",($F159-$G159),($G159-$F159))*$D159*$E159)</f>
        <v/>
      </c>
      <c r="J159" s="2">
        <f>IF($B159="","",$I159-$H159)</f>
        <v/>
      </c>
      <c r="K159" s="2" t="n"/>
      <c r="L159" s="3">
        <f>IF(OR($B159="",$K159=0,$K159=""),"",$J159/$K159)</f>
        <v/>
      </c>
    </row>
    <row r="160">
      <c r="F160" s="2" t="n"/>
      <c r="G160" s="2" t="n"/>
      <c r="H160" s="2" t="n"/>
      <c r="I160" s="2">
        <f>IF($B160="","",IF($C160="Short",($F160-$G160),($G160-$F160))*$D160*$E160)</f>
        <v/>
      </c>
      <c r="J160" s="2">
        <f>IF($B160="","",$I160-$H160)</f>
        <v/>
      </c>
      <c r="K160" s="2" t="n"/>
      <c r="L160" s="3">
        <f>IF(OR($B160="",$K160=0,$K160=""),"",$J160/$K160)</f>
        <v/>
      </c>
    </row>
    <row r="161">
      <c r="F161" s="2" t="n"/>
      <c r="G161" s="2" t="n"/>
      <c r="H161" s="2" t="n"/>
      <c r="I161" s="2">
        <f>IF($B161="","",IF($C161="Short",($F161-$G161),($G161-$F161))*$D161*$E161)</f>
        <v/>
      </c>
      <c r="J161" s="2">
        <f>IF($B161="","",$I161-$H161)</f>
        <v/>
      </c>
      <c r="K161" s="2" t="n"/>
      <c r="L161" s="3">
        <f>IF(OR($B161="",$K161=0,$K161=""),"",$J161/$K161)</f>
        <v/>
      </c>
    </row>
    <row r="162">
      <c r="F162" s="2" t="n"/>
      <c r="G162" s="2" t="n"/>
      <c r="H162" s="2" t="n"/>
      <c r="I162" s="2">
        <f>IF($B162="","",IF($C162="Short",($F162-$G162),($G162-$F162))*$D162*$E162)</f>
        <v/>
      </c>
      <c r="J162" s="2">
        <f>IF($B162="","",$I162-$H162)</f>
        <v/>
      </c>
      <c r="K162" s="2" t="n"/>
      <c r="L162" s="3">
        <f>IF(OR($B162="",$K162=0,$K162=""),"",$J162/$K162)</f>
        <v/>
      </c>
    </row>
    <row r="163">
      <c r="F163" s="2" t="n"/>
      <c r="G163" s="2" t="n"/>
      <c r="H163" s="2" t="n"/>
      <c r="I163" s="2">
        <f>IF($B163="","",IF($C163="Short",($F163-$G163),($G163-$F163))*$D163*$E163)</f>
        <v/>
      </c>
      <c r="J163" s="2">
        <f>IF($B163="","",$I163-$H163)</f>
        <v/>
      </c>
      <c r="K163" s="2" t="n"/>
      <c r="L163" s="3">
        <f>IF(OR($B163="",$K163=0,$K163=""),"",$J163/$K163)</f>
        <v/>
      </c>
    </row>
    <row r="164">
      <c r="F164" s="2" t="n"/>
      <c r="G164" s="2" t="n"/>
      <c r="H164" s="2" t="n"/>
      <c r="I164" s="2">
        <f>IF($B164="","",IF($C164="Short",($F164-$G164),($G164-$F164))*$D164*$E164)</f>
        <v/>
      </c>
      <c r="J164" s="2">
        <f>IF($B164="","",$I164-$H164)</f>
        <v/>
      </c>
      <c r="K164" s="2" t="n"/>
      <c r="L164" s="3">
        <f>IF(OR($B164="",$K164=0,$K164=""),"",$J164/$K164)</f>
        <v/>
      </c>
    </row>
    <row r="165">
      <c r="F165" s="2" t="n"/>
      <c r="G165" s="2" t="n"/>
      <c r="H165" s="2" t="n"/>
      <c r="I165" s="2">
        <f>IF($B165="","",IF($C165="Short",($F165-$G165),($G165-$F165))*$D165*$E165)</f>
        <v/>
      </c>
      <c r="J165" s="2">
        <f>IF($B165="","",$I165-$H165)</f>
        <v/>
      </c>
      <c r="K165" s="2" t="n"/>
      <c r="L165" s="3">
        <f>IF(OR($B165="",$K165=0,$K165=""),"",$J165/$K165)</f>
        <v/>
      </c>
    </row>
    <row r="166">
      <c r="F166" s="2" t="n"/>
      <c r="G166" s="2" t="n"/>
      <c r="H166" s="2" t="n"/>
      <c r="I166" s="2">
        <f>IF($B166="","",IF($C166="Short",($F166-$G166),($G166-$F166))*$D166*$E166)</f>
        <v/>
      </c>
      <c r="J166" s="2">
        <f>IF($B166="","",$I166-$H166)</f>
        <v/>
      </c>
      <c r="K166" s="2" t="n"/>
      <c r="L166" s="3">
        <f>IF(OR($B166="",$K166=0,$K166=""),"",$J166/$K166)</f>
        <v/>
      </c>
    </row>
    <row r="167">
      <c r="F167" s="2" t="n"/>
      <c r="G167" s="2" t="n"/>
      <c r="H167" s="2" t="n"/>
      <c r="I167" s="2">
        <f>IF($B167="","",IF($C167="Short",($F167-$G167),($G167-$F167))*$D167*$E167)</f>
        <v/>
      </c>
      <c r="J167" s="2">
        <f>IF($B167="","",$I167-$H167)</f>
        <v/>
      </c>
      <c r="K167" s="2" t="n"/>
      <c r="L167" s="3">
        <f>IF(OR($B167="",$K167=0,$K167=""),"",$J167/$K167)</f>
        <v/>
      </c>
    </row>
    <row r="168">
      <c r="F168" s="2" t="n"/>
      <c r="G168" s="2" t="n"/>
      <c r="H168" s="2" t="n"/>
      <c r="I168" s="2">
        <f>IF($B168="","",IF($C168="Short",($F168-$G168),($G168-$F168))*$D168*$E168)</f>
        <v/>
      </c>
      <c r="J168" s="2">
        <f>IF($B168="","",$I168-$H168)</f>
        <v/>
      </c>
      <c r="K168" s="2" t="n"/>
      <c r="L168" s="3">
        <f>IF(OR($B168="",$K168=0,$K168=""),"",$J168/$K168)</f>
        <v/>
      </c>
    </row>
    <row r="169">
      <c r="F169" s="2" t="n"/>
      <c r="G169" s="2" t="n"/>
      <c r="H169" s="2" t="n"/>
      <c r="I169" s="2">
        <f>IF($B169="","",IF($C169="Short",($F169-$G169),($G169-$F169))*$D169*$E169)</f>
        <v/>
      </c>
      <c r="J169" s="2">
        <f>IF($B169="","",$I169-$H169)</f>
        <v/>
      </c>
      <c r="K169" s="2" t="n"/>
      <c r="L169" s="3">
        <f>IF(OR($B169="",$K169=0,$K169=""),"",$J169/$K169)</f>
        <v/>
      </c>
    </row>
    <row r="170">
      <c r="F170" s="2" t="n"/>
      <c r="G170" s="2" t="n"/>
      <c r="H170" s="2" t="n"/>
      <c r="I170" s="2">
        <f>IF($B170="","",IF($C170="Short",($F170-$G170),($G170-$F170))*$D170*$E170)</f>
        <v/>
      </c>
      <c r="J170" s="2">
        <f>IF($B170="","",$I170-$H170)</f>
        <v/>
      </c>
      <c r="K170" s="2" t="n"/>
      <c r="L170" s="3">
        <f>IF(OR($B170="",$K170=0,$K170=""),"",$J170/$K170)</f>
        <v/>
      </c>
    </row>
    <row r="171">
      <c r="F171" s="2" t="n"/>
      <c r="G171" s="2" t="n"/>
      <c r="H171" s="2" t="n"/>
      <c r="I171" s="2">
        <f>IF($B171="","",IF($C171="Short",($F171-$G171),($G171-$F171))*$D171*$E171)</f>
        <v/>
      </c>
      <c r="J171" s="2">
        <f>IF($B171="","",$I171-$H171)</f>
        <v/>
      </c>
      <c r="K171" s="2" t="n"/>
      <c r="L171" s="3">
        <f>IF(OR($B171="",$K171=0,$K171=""),"",$J171/$K171)</f>
        <v/>
      </c>
    </row>
    <row r="172">
      <c r="F172" s="2" t="n"/>
      <c r="G172" s="2" t="n"/>
      <c r="H172" s="2" t="n"/>
      <c r="I172" s="2">
        <f>IF($B172="","",IF($C172="Short",($F172-$G172),($G172-$F172))*$D172*$E172)</f>
        <v/>
      </c>
      <c r="J172" s="2">
        <f>IF($B172="","",$I172-$H172)</f>
        <v/>
      </c>
      <c r="K172" s="2" t="n"/>
      <c r="L172" s="3">
        <f>IF(OR($B172="",$K172=0,$K172=""),"",$J172/$K172)</f>
        <v/>
      </c>
    </row>
    <row r="173">
      <c r="F173" s="2" t="n"/>
      <c r="G173" s="2" t="n"/>
      <c r="H173" s="2" t="n"/>
      <c r="I173" s="2">
        <f>IF($B173="","",IF($C173="Short",($F173-$G173),($G173-$F173))*$D173*$E173)</f>
        <v/>
      </c>
      <c r="J173" s="2">
        <f>IF($B173="","",$I173-$H173)</f>
        <v/>
      </c>
      <c r="K173" s="2" t="n"/>
      <c r="L173" s="3">
        <f>IF(OR($B173="",$K173=0,$K173=""),"",$J173/$K173)</f>
        <v/>
      </c>
    </row>
    <row r="174">
      <c r="F174" s="2" t="n"/>
      <c r="G174" s="2" t="n"/>
      <c r="H174" s="2" t="n"/>
      <c r="I174" s="2">
        <f>IF($B174="","",IF($C174="Short",($F174-$G174),($G174-$F174))*$D174*$E174)</f>
        <v/>
      </c>
      <c r="J174" s="2">
        <f>IF($B174="","",$I174-$H174)</f>
        <v/>
      </c>
      <c r="K174" s="2" t="n"/>
      <c r="L174" s="3">
        <f>IF(OR($B174="",$K174=0,$K174=""),"",$J174/$K174)</f>
        <v/>
      </c>
    </row>
    <row r="175">
      <c r="F175" s="2" t="n"/>
      <c r="G175" s="2" t="n"/>
      <c r="H175" s="2" t="n"/>
      <c r="I175" s="2">
        <f>IF($B175="","",IF($C175="Short",($F175-$G175),($G175-$F175))*$D175*$E175)</f>
        <v/>
      </c>
      <c r="J175" s="2">
        <f>IF($B175="","",$I175-$H175)</f>
        <v/>
      </c>
      <c r="K175" s="2" t="n"/>
      <c r="L175" s="3">
        <f>IF(OR($B175="",$K175=0,$K175=""),"",$J175/$K175)</f>
        <v/>
      </c>
    </row>
    <row r="176">
      <c r="F176" s="2" t="n"/>
      <c r="G176" s="2" t="n"/>
      <c r="H176" s="2" t="n"/>
      <c r="I176" s="2">
        <f>IF($B176="","",IF($C176="Short",($F176-$G176),($G176-$F176))*$D176*$E176)</f>
        <v/>
      </c>
      <c r="J176" s="2">
        <f>IF($B176="","",$I176-$H176)</f>
        <v/>
      </c>
      <c r="K176" s="2" t="n"/>
      <c r="L176" s="3">
        <f>IF(OR($B176="",$K176=0,$K176=""),"",$J176/$K176)</f>
        <v/>
      </c>
    </row>
    <row r="177">
      <c r="F177" s="2" t="n"/>
      <c r="G177" s="2" t="n"/>
      <c r="H177" s="2" t="n"/>
      <c r="I177" s="2">
        <f>IF($B177="","",IF($C177="Short",($F177-$G177),($G177-$F177))*$D177*$E177)</f>
        <v/>
      </c>
      <c r="J177" s="2">
        <f>IF($B177="","",$I177-$H177)</f>
        <v/>
      </c>
      <c r="K177" s="2" t="n"/>
      <c r="L177" s="3">
        <f>IF(OR($B177="",$K177=0,$K177=""),"",$J177/$K177)</f>
        <v/>
      </c>
    </row>
    <row r="178">
      <c r="F178" s="2" t="n"/>
      <c r="G178" s="2" t="n"/>
      <c r="H178" s="2" t="n"/>
      <c r="I178" s="2">
        <f>IF($B178="","",IF($C178="Short",($F178-$G178),($G178-$F178))*$D178*$E178)</f>
        <v/>
      </c>
      <c r="J178" s="2">
        <f>IF($B178="","",$I178-$H178)</f>
        <v/>
      </c>
      <c r="K178" s="2" t="n"/>
      <c r="L178" s="3">
        <f>IF(OR($B178="",$K178=0,$K178=""),"",$J178/$K178)</f>
        <v/>
      </c>
    </row>
    <row r="179">
      <c r="F179" s="2" t="n"/>
      <c r="G179" s="2" t="n"/>
      <c r="H179" s="2" t="n"/>
      <c r="I179" s="2">
        <f>IF($B179="","",IF($C179="Short",($F179-$G179),($G179-$F179))*$D179*$E179)</f>
        <v/>
      </c>
      <c r="J179" s="2">
        <f>IF($B179="","",$I179-$H179)</f>
        <v/>
      </c>
      <c r="K179" s="2" t="n"/>
      <c r="L179" s="3">
        <f>IF(OR($B179="",$K179=0,$K179=""),"",$J179/$K179)</f>
        <v/>
      </c>
    </row>
    <row r="180">
      <c r="F180" s="2" t="n"/>
      <c r="G180" s="2" t="n"/>
      <c r="H180" s="2" t="n"/>
      <c r="I180" s="2">
        <f>IF($B180="","",IF($C180="Short",($F180-$G180),($G180-$F180))*$D180*$E180)</f>
        <v/>
      </c>
      <c r="J180" s="2">
        <f>IF($B180="","",$I180-$H180)</f>
        <v/>
      </c>
      <c r="K180" s="2" t="n"/>
      <c r="L180" s="3">
        <f>IF(OR($B180="",$K180=0,$K180=""),"",$J180/$K180)</f>
        <v/>
      </c>
    </row>
    <row r="181">
      <c r="F181" s="2" t="n"/>
      <c r="G181" s="2" t="n"/>
      <c r="H181" s="2" t="n"/>
      <c r="I181" s="2">
        <f>IF($B181="","",IF($C181="Short",($F181-$G181),($G181-$F181))*$D181*$E181)</f>
        <v/>
      </c>
      <c r="J181" s="2">
        <f>IF($B181="","",$I181-$H181)</f>
        <v/>
      </c>
      <c r="K181" s="2" t="n"/>
      <c r="L181" s="3">
        <f>IF(OR($B181="",$K181=0,$K181=""),"",$J181/$K181)</f>
        <v/>
      </c>
    </row>
    <row r="182">
      <c r="F182" s="2" t="n"/>
      <c r="G182" s="2" t="n"/>
      <c r="H182" s="2" t="n"/>
      <c r="I182" s="2">
        <f>IF($B182="","",IF($C182="Short",($F182-$G182),($G182-$F182))*$D182*$E182)</f>
        <v/>
      </c>
      <c r="J182" s="2">
        <f>IF($B182="","",$I182-$H182)</f>
        <v/>
      </c>
      <c r="K182" s="2" t="n"/>
      <c r="L182" s="3">
        <f>IF(OR($B182="",$K182=0,$K182=""),"",$J182/$K182)</f>
        <v/>
      </c>
    </row>
    <row r="183">
      <c r="F183" s="2" t="n"/>
      <c r="G183" s="2" t="n"/>
      <c r="H183" s="2" t="n"/>
      <c r="I183" s="2">
        <f>IF($B183="","",IF($C183="Short",($F183-$G183),($G183-$F183))*$D183*$E183)</f>
        <v/>
      </c>
      <c r="J183" s="2">
        <f>IF($B183="","",$I183-$H183)</f>
        <v/>
      </c>
      <c r="K183" s="2" t="n"/>
      <c r="L183" s="3">
        <f>IF(OR($B183="",$K183=0,$K183=""),"",$J183/$K183)</f>
        <v/>
      </c>
    </row>
    <row r="184">
      <c r="F184" s="2" t="n"/>
      <c r="G184" s="2" t="n"/>
      <c r="H184" s="2" t="n"/>
      <c r="I184" s="2">
        <f>IF($B184="","",IF($C184="Short",($F184-$G184),($G184-$F184))*$D184*$E184)</f>
        <v/>
      </c>
      <c r="J184" s="2">
        <f>IF($B184="","",$I184-$H184)</f>
        <v/>
      </c>
      <c r="K184" s="2" t="n"/>
      <c r="L184" s="3">
        <f>IF(OR($B184="",$K184=0,$K184=""),"",$J184/$K184)</f>
        <v/>
      </c>
    </row>
    <row r="185">
      <c r="F185" s="2" t="n"/>
      <c r="G185" s="2" t="n"/>
      <c r="H185" s="2" t="n"/>
      <c r="I185" s="2">
        <f>IF($B185="","",IF($C185="Short",($F185-$G185),($G185-$F185))*$D185*$E185)</f>
        <v/>
      </c>
      <c r="J185" s="2">
        <f>IF($B185="","",$I185-$H185)</f>
        <v/>
      </c>
      <c r="K185" s="2" t="n"/>
      <c r="L185" s="3">
        <f>IF(OR($B185="",$K185=0,$K185=""),"",$J185/$K185)</f>
        <v/>
      </c>
    </row>
    <row r="186">
      <c r="F186" s="2" t="n"/>
      <c r="G186" s="2" t="n"/>
      <c r="H186" s="2" t="n"/>
      <c r="I186" s="2">
        <f>IF($B186="","",IF($C186="Short",($F186-$G186),($G186-$F186))*$D186*$E186)</f>
        <v/>
      </c>
      <c r="J186" s="2">
        <f>IF($B186="","",$I186-$H186)</f>
        <v/>
      </c>
      <c r="K186" s="2" t="n"/>
      <c r="L186" s="3">
        <f>IF(OR($B186="",$K186=0,$K186=""),"",$J186/$K186)</f>
        <v/>
      </c>
    </row>
    <row r="187">
      <c r="F187" s="2" t="n"/>
      <c r="G187" s="2" t="n"/>
      <c r="H187" s="2" t="n"/>
      <c r="I187" s="2">
        <f>IF($B187="","",IF($C187="Short",($F187-$G187),($G187-$F187))*$D187*$E187)</f>
        <v/>
      </c>
      <c r="J187" s="2">
        <f>IF($B187="","",$I187-$H187)</f>
        <v/>
      </c>
      <c r="K187" s="2" t="n"/>
      <c r="L187" s="3">
        <f>IF(OR($B187="",$K187=0,$K187=""),"",$J187/$K187)</f>
        <v/>
      </c>
    </row>
    <row r="188">
      <c r="F188" s="2" t="n"/>
      <c r="G188" s="2" t="n"/>
      <c r="H188" s="2" t="n"/>
      <c r="I188" s="2">
        <f>IF($B188="","",IF($C188="Short",($F188-$G188),($G188-$F188))*$D188*$E188)</f>
        <v/>
      </c>
      <c r="J188" s="2">
        <f>IF($B188="","",$I188-$H188)</f>
        <v/>
      </c>
      <c r="K188" s="2" t="n"/>
      <c r="L188" s="3">
        <f>IF(OR($B188="",$K188=0,$K188=""),"",$J188/$K188)</f>
        <v/>
      </c>
    </row>
    <row r="189">
      <c r="F189" s="2" t="n"/>
      <c r="G189" s="2" t="n"/>
      <c r="H189" s="2" t="n"/>
      <c r="I189" s="2">
        <f>IF($B189="","",IF($C189="Short",($F189-$G189),($G189-$F189))*$D189*$E189)</f>
        <v/>
      </c>
      <c r="J189" s="2">
        <f>IF($B189="","",$I189-$H189)</f>
        <v/>
      </c>
      <c r="K189" s="2" t="n"/>
      <c r="L189" s="3">
        <f>IF(OR($B189="",$K189=0,$K189=""),"",$J189/$K189)</f>
        <v/>
      </c>
    </row>
    <row r="190">
      <c r="F190" s="2" t="n"/>
      <c r="G190" s="2" t="n"/>
      <c r="H190" s="2" t="n"/>
      <c r="I190" s="2">
        <f>IF($B190="","",IF($C190="Short",($F190-$G190),($G190-$F190))*$D190*$E190)</f>
        <v/>
      </c>
      <c r="J190" s="2">
        <f>IF($B190="","",$I190-$H190)</f>
        <v/>
      </c>
      <c r="K190" s="2" t="n"/>
      <c r="L190" s="3">
        <f>IF(OR($B190="",$K190=0,$K190=""),"",$J190/$K190)</f>
        <v/>
      </c>
    </row>
    <row r="191">
      <c r="F191" s="2" t="n"/>
      <c r="G191" s="2" t="n"/>
      <c r="H191" s="2" t="n"/>
      <c r="I191" s="2">
        <f>IF($B191="","",IF($C191="Short",($F191-$G191),($G191-$F191))*$D191*$E191)</f>
        <v/>
      </c>
      <c r="J191" s="2">
        <f>IF($B191="","",$I191-$H191)</f>
        <v/>
      </c>
      <c r="K191" s="2" t="n"/>
      <c r="L191" s="3">
        <f>IF(OR($B191="",$K191=0,$K191=""),"",$J191/$K191)</f>
        <v/>
      </c>
    </row>
    <row r="192">
      <c r="F192" s="2" t="n"/>
      <c r="G192" s="2" t="n"/>
      <c r="H192" s="2" t="n"/>
      <c r="I192" s="2">
        <f>IF($B192="","",IF($C192="Short",($F192-$G192),($G192-$F192))*$D192*$E192)</f>
        <v/>
      </c>
      <c r="J192" s="2">
        <f>IF($B192="","",$I192-$H192)</f>
        <v/>
      </c>
      <c r="K192" s="2" t="n"/>
      <c r="L192" s="3">
        <f>IF(OR($B192="",$K192=0,$K192=""),"",$J192/$K192)</f>
        <v/>
      </c>
    </row>
    <row r="193">
      <c r="F193" s="2" t="n"/>
      <c r="G193" s="2" t="n"/>
      <c r="H193" s="2" t="n"/>
      <c r="I193" s="2">
        <f>IF($B193="","",IF($C193="Short",($F193-$G193),($G193-$F193))*$D193*$E193)</f>
        <v/>
      </c>
      <c r="J193" s="2">
        <f>IF($B193="","",$I193-$H193)</f>
        <v/>
      </c>
      <c r="K193" s="2" t="n"/>
      <c r="L193" s="3">
        <f>IF(OR($B193="",$K193=0,$K193=""),"",$J193/$K193)</f>
        <v/>
      </c>
    </row>
    <row r="194">
      <c r="F194" s="2" t="n"/>
      <c r="G194" s="2" t="n"/>
      <c r="H194" s="2" t="n"/>
      <c r="I194" s="2">
        <f>IF($B194="","",IF($C194="Short",($F194-$G194),($G194-$F194))*$D194*$E194)</f>
        <v/>
      </c>
      <c r="J194" s="2">
        <f>IF($B194="","",$I194-$H194)</f>
        <v/>
      </c>
      <c r="K194" s="2" t="n"/>
      <c r="L194" s="3">
        <f>IF(OR($B194="",$K194=0,$K194=""),"",$J194/$K194)</f>
        <v/>
      </c>
    </row>
    <row r="195">
      <c r="F195" s="2" t="n"/>
      <c r="G195" s="2" t="n"/>
      <c r="H195" s="2" t="n"/>
      <c r="I195" s="2">
        <f>IF($B195="","",IF($C195="Short",($F195-$G195),($G195-$F195))*$D195*$E195)</f>
        <v/>
      </c>
      <c r="J195" s="2">
        <f>IF($B195="","",$I195-$H195)</f>
        <v/>
      </c>
      <c r="K195" s="2" t="n"/>
      <c r="L195" s="3">
        <f>IF(OR($B195="",$K195=0,$K195=""),"",$J195/$K195)</f>
        <v/>
      </c>
    </row>
    <row r="196">
      <c r="F196" s="2" t="n"/>
      <c r="G196" s="2" t="n"/>
      <c r="H196" s="2" t="n"/>
      <c r="I196" s="2">
        <f>IF($B196="","",IF($C196="Short",($F196-$G196),($G196-$F196))*$D196*$E196)</f>
        <v/>
      </c>
      <c r="J196" s="2">
        <f>IF($B196="","",$I196-$H196)</f>
        <v/>
      </c>
      <c r="K196" s="2" t="n"/>
      <c r="L196" s="3">
        <f>IF(OR($B196="",$K196=0,$K196=""),"",$J196/$K196)</f>
        <v/>
      </c>
    </row>
    <row r="197">
      <c r="F197" s="2" t="n"/>
      <c r="G197" s="2" t="n"/>
      <c r="H197" s="2" t="n"/>
      <c r="I197" s="2">
        <f>IF($B197="","",IF($C197="Short",($F197-$G197),($G197-$F197))*$D197*$E197)</f>
        <v/>
      </c>
      <c r="J197" s="2">
        <f>IF($B197="","",$I197-$H197)</f>
        <v/>
      </c>
      <c r="K197" s="2" t="n"/>
      <c r="L197" s="3">
        <f>IF(OR($B197="",$K197=0,$K197=""),"",$J197/$K197)</f>
        <v/>
      </c>
    </row>
    <row r="198">
      <c r="F198" s="2" t="n"/>
      <c r="G198" s="2" t="n"/>
      <c r="H198" s="2" t="n"/>
      <c r="I198" s="2">
        <f>IF($B198="","",IF($C198="Short",($F198-$G198),($G198-$F198))*$D198*$E198)</f>
        <v/>
      </c>
      <c r="J198" s="2">
        <f>IF($B198="","",$I198-$H198)</f>
        <v/>
      </c>
      <c r="K198" s="2" t="n"/>
      <c r="L198" s="3">
        <f>IF(OR($B198="",$K198=0,$K198=""),"",$J198/$K198)</f>
        <v/>
      </c>
    </row>
    <row r="199">
      <c r="F199" s="2" t="n"/>
      <c r="G199" s="2" t="n"/>
      <c r="H199" s="2" t="n"/>
      <c r="I199" s="2">
        <f>IF($B199="","",IF($C199="Short",($F199-$G199),($G199-$F199))*$D199*$E199)</f>
        <v/>
      </c>
      <c r="J199" s="2">
        <f>IF($B199="","",$I199-$H199)</f>
        <v/>
      </c>
      <c r="K199" s="2" t="n"/>
      <c r="L199" s="3">
        <f>IF(OR($B199="",$K199=0,$K199=""),"",$J199/$K199)</f>
        <v/>
      </c>
    </row>
    <row r="200">
      <c r="F200" s="2" t="n"/>
      <c r="G200" s="2" t="n"/>
      <c r="H200" s="2" t="n"/>
      <c r="I200" s="2">
        <f>IF($B200="","",IF($C200="Short",($F200-$G200),($G200-$F200))*$D200*$E200)</f>
        <v/>
      </c>
      <c r="J200" s="2">
        <f>IF($B200="","",$I200-$H200)</f>
        <v/>
      </c>
      <c r="K200" s="2" t="n"/>
      <c r="L200" s="3">
        <f>IF(OR($B200="",$K200=0,$K200=""),"",$J200/$K200)</f>
        <v/>
      </c>
    </row>
    <row r="201">
      <c r="F201" s="2" t="n"/>
      <c r="G201" s="2" t="n"/>
      <c r="H201" s="2" t="n"/>
      <c r="I201" s="2">
        <f>IF($B201="","",IF($C201="Short",($F201-$G201),($G201-$F201))*$D201*$E201)</f>
        <v/>
      </c>
      <c r="J201" s="2">
        <f>IF($B201="","",$I201-$H201)</f>
        <v/>
      </c>
      <c r="K201" s="2" t="n"/>
      <c r="L201" s="3">
        <f>IF(OR($B201="",$K201=0,$K201=""),"",$J201/$K201)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6"/>
  <sheetViews>
    <sheetView workbookViewId="0">
      <selection activeCell="A1" sqref="A1"/>
    </sheetView>
  </sheetViews>
  <sheetFormatPr baseColWidth="8" defaultRowHeight="15"/>
  <cols>
    <col width="26" customWidth="1" min="1" max="1"/>
    <col width="14" customWidth="1" min="2" max="2"/>
    <col width="10" customWidth="1" min="3" max="3"/>
    <col width="10" customWidth="1" min="4" max="4"/>
  </cols>
  <sheetData>
    <row r="1">
      <c r="A1" s="1" t="inlineStr">
        <is>
          <t>Measure</t>
        </is>
      </c>
      <c r="B1" s="1" t="inlineStr">
        <is>
          <t>Value</t>
        </is>
      </c>
    </row>
    <row r="2">
      <c r="A2" t="inlineStr">
        <is>
          <t>Trades closed</t>
        </is>
      </c>
      <c r="B2" s="4">
        <f>COUNT(Trades!$J$2:$J$201)</f>
        <v/>
      </c>
    </row>
    <row r="3">
      <c r="A3" t="inlineStr">
        <is>
          <t>Wins</t>
        </is>
      </c>
      <c r="B3" s="4">
        <f>COUNTIF(Trades!$J$2:$J$201,"&gt;0")</f>
        <v/>
      </c>
    </row>
    <row r="4">
      <c r="A4" t="inlineStr">
        <is>
          <t>Losses</t>
        </is>
      </c>
      <c r="B4" s="4">
        <f>COUNTIF(Trades!$J$2:$J$201,"&lt;0")</f>
        <v/>
      </c>
    </row>
    <row r="5">
      <c r="A5" t="inlineStr">
        <is>
          <t>Win rate</t>
        </is>
      </c>
      <c r="B5" s="5">
        <f>IFERROR($B$3/$B$2,"")</f>
        <v/>
      </c>
    </row>
    <row r="6">
      <c r="A6" t="inlineStr">
        <is>
          <t>Net P&amp;L</t>
        </is>
      </c>
      <c r="B6" s="2">
        <f>SUM(Trades!$J$2:$J$201)</f>
        <v/>
      </c>
    </row>
    <row r="7">
      <c r="A7" t="inlineStr">
        <is>
          <t>Average win</t>
        </is>
      </c>
      <c r="B7" s="2">
        <f>IFERROR(AVERAGEIF(Trades!$J$2:$J$201,"&gt;0"),"")</f>
        <v/>
      </c>
    </row>
    <row r="8">
      <c r="A8" t="inlineStr">
        <is>
          <t>Average loss</t>
        </is>
      </c>
      <c r="B8" s="2">
        <f>IFERROR(AVERAGEIF(Trades!$J$2:$J$201,"&lt;0"),"")</f>
        <v/>
      </c>
    </row>
    <row r="9">
      <c r="A9" t="inlineStr">
        <is>
          <t>Average win / average loss</t>
        </is>
      </c>
      <c r="B9" s="3">
        <f>IFERROR($B$7/ABS($B$8),"")</f>
        <v/>
      </c>
    </row>
    <row r="10">
      <c r="A10" t="inlineStr">
        <is>
          <t>Profit factor</t>
        </is>
      </c>
      <c r="B10" s="3">
        <f>IFERROR(SUMIF(Trades!$J$2:$J$201,"&gt;0")/ABS(SUMIF(Trades!$J$2:$J$201,"&lt;0")),"")</f>
        <v/>
      </c>
    </row>
    <row r="11">
      <c r="A11" t="inlineStr">
        <is>
          <t>Expectancy per trade</t>
        </is>
      </c>
      <c r="B11" s="2">
        <f>IFERROR($B$6/$B$2,"")</f>
        <v/>
      </c>
    </row>
    <row r="12">
      <c r="A12" t="inlineStr">
        <is>
          <t>Average R</t>
        </is>
      </c>
      <c r="B12" s="3">
        <f>IFERROR(AVERAGE(Trades!$L$2:$L$201),"")</f>
        <v/>
      </c>
    </row>
    <row r="13">
      <c r="A13" t="inlineStr">
        <is>
          <t>Fees paid</t>
        </is>
      </c>
      <c r="B13" s="2">
        <f>SUM(Trades!$H$2:$H$201)</f>
        <v/>
      </c>
    </row>
    <row r="15">
      <c r="A15" s="6" t="inlineStr">
        <is>
          <t>By setup</t>
        </is>
      </c>
    </row>
    <row r="16">
      <c r="A16" s="1" t="inlineStr">
        <is>
          <t>Setup</t>
        </is>
      </c>
      <c r="B16" s="1" t="inlineStr">
        <is>
          <t>Net P&amp;L</t>
        </is>
      </c>
      <c r="C16" s="1" t="inlineStr">
        <is>
          <t>Trades</t>
        </is>
      </c>
      <c r="D16" s="1" t="inlineStr">
        <is>
          <t>Win rate</t>
        </is>
      </c>
    </row>
    <row r="17">
      <c r="A17" t="inlineStr">
        <is>
          <t>Breakout</t>
        </is>
      </c>
      <c r="B17" s="2">
        <f>IF($A17="","",SUMIF(Trades!$M$2:$M$201,$A17,Trades!$J$2:$J$201))</f>
        <v/>
      </c>
      <c r="C17" s="4">
        <f>IF($A17="","",COUNTIF(Trades!$M$2:$M$201,$A17))</f>
        <v/>
      </c>
      <c r="D17" s="5">
        <f>IF(OR($A17="",COUNTIF(Trades!$M$2:$M$201,$A17)=0),"",COUNTIFS(Trades!$M$2:$M$201,$A17,Trades!$J$2:$J$201,"&gt;0")/COUNTIF(Trades!$M$2:$M$201,$A17))</f>
        <v/>
      </c>
    </row>
    <row r="18">
      <c r="A18" t="inlineStr">
        <is>
          <t>Fade</t>
        </is>
      </c>
      <c r="B18" s="2">
        <f>IF($A18="","",SUMIF(Trades!$M$2:$M$201,$A18,Trades!$J$2:$J$201))</f>
        <v/>
      </c>
      <c r="C18" s="4">
        <f>IF($A18="","",COUNTIF(Trades!$M$2:$M$201,$A18))</f>
        <v/>
      </c>
      <c r="D18" s="5">
        <f>IF(OR($A18="",COUNTIF(Trades!$M$2:$M$201,$A18)=0),"",COUNTIFS(Trades!$M$2:$M$201,$A18,Trades!$J$2:$J$201,"&gt;0")/COUNTIF(Trades!$M$2:$M$201,$A18))</f>
        <v/>
      </c>
    </row>
    <row r="19">
      <c r="A19" t="inlineStr"/>
      <c r="B19" s="2">
        <f>IF($A19="","",SUMIF(Trades!$M$2:$M$201,$A19,Trades!$J$2:$J$201))</f>
        <v/>
      </c>
      <c r="C19" s="4">
        <f>IF($A19="","",COUNTIF(Trades!$M$2:$M$201,$A19))</f>
        <v/>
      </c>
      <c r="D19" s="5">
        <f>IF(OR($A19="",COUNTIF(Trades!$M$2:$M$201,$A19)=0),"",COUNTIFS(Trades!$M$2:$M$201,$A19,Trades!$J$2:$J$201,"&gt;0")/COUNTIF(Trades!$M$2:$M$201,$A19))</f>
        <v/>
      </c>
    </row>
    <row r="20">
      <c r="A20" t="inlineStr"/>
      <c r="B20" s="2">
        <f>IF($A20="","",SUMIF(Trades!$M$2:$M$201,$A20,Trades!$J$2:$J$201))</f>
        <v/>
      </c>
      <c r="C20" s="4">
        <f>IF($A20="","",COUNTIF(Trades!$M$2:$M$201,$A20))</f>
        <v/>
      </c>
      <c r="D20" s="5">
        <f>IF(OR($A20="",COUNTIF(Trades!$M$2:$M$201,$A20)=0),"",COUNTIFS(Trades!$M$2:$M$201,$A20,Trades!$J$2:$J$201,"&gt;0")/COUNTIF(Trades!$M$2:$M$201,$A20))</f>
        <v/>
      </c>
    </row>
    <row r="21">
      <c r="A21" t="inlineStr"/>
      <c r="B21" s="2">
        <f>IF($A21="","",SUMIF(Trades!$M$2:$M$201,$A21,Trades!$J$2:$J$201))</f>
        <v/>
      </c>
      <c r="C21" s="4">
        <f>IF($A21="","",COUNTIF(Trades!$M$2:$M$201,$A21))</f>
        <v/>
      </c>
      <c r="D21" s="5">
        <f>IF(OR($A21="",COUNTIF(Trades!$M$2:$M$201,$A21)=0),"",COUNTIFS(Trades!$M$2:$M$201,$A21,Trades!$J$2:$J$201,"&gt;0")/COUNTIF(Trades!$M$2:$M$201,$A21))</f>
        <v/>
      </c>
    </row>
    <row r="22">
      <c r="A22" t="inlineStr"/>
      <c r="B22" s="2">
        <f>IF($A22="","",SUMIF(Trades!$M$2:$M$201,$A22,Trades!$J$2:$J$201))</f>
        <v/>
      </c>
      <c r="C22" s="4">
        <f>IF($A22="","",COUNTIF(Trades!$M$2:$M$201,$A22))</f>
        <v/>
      </c>
      <c r="D22" s="5">
        <f>IF(OR($A22="",COUNTIF(Trades!$M$2:$M$201,$A22)=0),"",COUNTIFS(Trades!$M$2:$M$201,$A22,Trades!$J$2:$J$201,"&gt;0")/COUNTIF(Trades!$M$2:$M$201,$A22))</f>
        <v/>
      </c>
    </row>
    <row r="24">
      <c r="A24" s="7" t="inlineStr">
        <is>
          <t>Type your own setup names in column A. Every figure recalculates.</t>
        </is>
      </c>
    </row>
    <row r="25">
      <c r="A25" s="7" t="inlineStr">
        <is>
          <t>Risk is typed, not derived: only you know where the stop was. Leave it blank and R stays blank.</t>
        </is>
      </c>
    </row>
    <row r="26">
      <c r="A26" s="7" t="inlineStr">
        <is>
          <t>Free template from TickerReplay: https://tickerreplay.com/templates/excel-trading-journal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2026-11-02T00:52:04Z</dcterms:created>
  <dcterms:modified xsi:type="dcterms:W3CDTF">2026-11-02T00:52:04Z</dcterms:modified>
</cp:coreProperties>
</file>